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shichoson\06 財政係\40決算統計\05財政状況資料集\R2財政状況資料集\03 市町村→県\"/>
    </mc:Choice>
  </mc:AlternateContent>
  <bookViews>
    <workbookView xWindow="-120" yWindow="-120" windowWidth="29040" windowHeight="15990" tabRatio="9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BW34" i="10"/>
  <c r="AM34" i="10"/>
  <c r="C34" i="10"/>
  <c r="BW35" i="10" l="1"/>
  <c r="BW36" i="10" s="1"/>
  <c r="BW37" i="10" s="1"/>
  <c r="BW38" i="10" s="1"/>
  <c r="BW39" i="10" s="1"/>
  <c r="BW40" i="10" s="1"/>
  <c r="BW41" i="10" s="1"/>
  <c r="BW42"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 r="BE36" i="10" s="1"/>
</calcChain>
</file>

<file path=xl/sharedStrings.xml><?xml version="1.0" encoding="utf-8"?>
<sst xmlns="http://schemas.openxmlformats.org/spreadsheetml/2006/main" count="1108" uniqueCount="597">
  <si>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</si>
  <si>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</si>
  <si>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</si>
  <si>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</si>
  <si>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</si>
  <si>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</si>
  <si>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</si>
  <si>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</si>
  <si>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</si>
  <si>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</si>
  <si>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</si>
  <si>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</si>
  <si>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</si>
  <si>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</si>
  <si>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</si>
  <si>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</si>
  <si>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</si>
  <si>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</si>
  <si>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</si>
  <si>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</si>
  <si>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</si>
  <si>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</si>
  <si>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</si>
  <si>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</si>
  <si>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</si>
  <si>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</si>
  <si>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</si>
  <si>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</si>
  <si>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</si>
  <si>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</si>
  <si>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</si>
  <si>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</si>
  <si>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</si>
  <si>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</si>
  <si>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</si>
  <si>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</si>
  <si>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</si>
  <si>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</si>
  <si>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</si>
  <si>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</si>
  <si>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</si>
  <si>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</si>
  <si>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</si>
  <si>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</si>
  <si>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</si>
  <si>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</si>
  <si>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</si>
  <si>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</si>
  <si>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</si>
  <si>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</si>
  <si>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</si>
  <si>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</si>
  <si>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</si>
  <si>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</si>
  <si>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</si>
  <si>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</si>
  <si>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</si>
  <si>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</si>
  <si>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</si>
  <si>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</si>
  <si>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</si>
  <si>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</si>
  <si>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</si>
  <si>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</si>
  <si>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</si>
  <si>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</si>
  <si>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</si>
  <si>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</si>
  <si>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</si>
  <si>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</si>
  <si>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</si>
  <si>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</si>
  <si>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</si>
  <si>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</si>
  <si>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</si>
  <si>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</si>
  <si>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</si>
  <si>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</si>
  <si>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</si>
  <si>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</si>
  <si>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</si>
  <si>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</si>
  <si>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</si>
  <si>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</si>
  <si>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</si>
  <si>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</si>
  <si>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</si>
  <si>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</si>
  <si>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</si>
  <si>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</si>
  <si>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</si>
  <si>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</si>
  <si>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</si>
  <si>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</si>
  <si>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</si>
  <si>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</si>
  <si>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</si>
  <si>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</si>
  <si>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戸沢村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</si>
  <si>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</si>
  <si>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</si>
  <si>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</si>
  <si>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</si>
  <si>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</si>
  <si>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</si>
  <si>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</si>
  <si>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</si>
  <si>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</si>
  <si>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</si>
  <si>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</si>
  <si>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</si>
  <si>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</si>
  <si>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</si>
  <si>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</si>
  <si>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</si>
  <si>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</si>
  <si>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</si>
  <si>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</si>
  <si>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</si>
  <si>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</si>
  <si>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</si>
  <si>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</si>
  <si>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</si>
  <si>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</si>
  <si>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</si>
  <si>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</si>
  <si>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</si>
  <si>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</si>
  <si>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</si>
  <si>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</si>
  <si>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</si>
  <si>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</si>
  <si>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</si>
  <si>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</si>
  <si>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</si>
  <si>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</si>
  <si>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</si>
  <si>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</si>
  <si>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</si>
  <si>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</si>
  <si>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</si>
  <si>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</si>
  <si>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</si>
  <si>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</si>
  <si>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</si>
  <si>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</si>
  <si>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</si>
  <si>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</si>
  <si>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</si>
  <si>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</si>
  <si>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</si>
  <si>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</si>
  <si>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</si>
  <si>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</si>
  <si>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</si>
  <si>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</si>
  <si>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</si>
  <si>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</si>
  <si>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</si>
  <si>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</si>
  <si>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</si>
  <si>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</si>
  <si>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</si>
  <si>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</si>
  <si>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</si>
  <si>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</si>
  <si>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</si>
  <si>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</si>
  <si>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</si>
  <si>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</si>
  <si>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</si>
  <si>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</si>
  <si>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</si>
  <si>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</si>
  <si>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</si>
  <si>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</si>
  <si>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</si>
  <si>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</si>
  <si>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</si>
  <si>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</si>
  <si>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</si>
  <si>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</si>
  <si>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</si>
  <si>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</si>
  <si>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</si>
  <si>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</si>
  <si>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</si>
  <si>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</si>
  <si>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</si>
  <si>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</si>
  <si>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</si>
  <si>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</si>
  <si>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</si>
  <si>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</si>
  <si>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</si>
  <si>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</si>
  <si>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</si>
  <si>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</si>
  <si>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</si>
  <si>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</si>
  <si>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</si>
  <si>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</si>
  <si>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</si>
  <si>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</si>
  <si>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</si>
  <si>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</si>
  <si>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</si>
  <si>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</si>
  <si>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</si>
  <si>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</si>
  <si>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</si>
  <si>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山形県戸沢村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</si>
  <si>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</si>
  <si>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</si>
  <si>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</si>
  <si>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</si>
  <si>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</si>
  <si>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</si>
  <si>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</si>
  <si>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</si>
  <si>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</si>
  <si>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</si>
  <si>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</si>
  <si>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</si>
  <si>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</si>
  <si>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</si>
  <si>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</si>
  <si>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</si>
  <si>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</si>
  <si>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</si>
  <si>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</si>
  <si>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</si>
  <si>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</si>
  <si>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</si>
  <si>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</si>
  <si>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</si>
  <si>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</si>
  <si>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</si>
  <si>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</si>
  <si>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</si>
  <si>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</si>
  <si>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</si>
  <si>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</si>
  <si>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</si>
  <si>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</si>
  <si>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</si>
  <si>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</si>
  <si>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</si>
  <si>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</si>
  <si>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</si>
  <si>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</si>
  <si>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</si>
  <si>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</si>
  <si>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</si>
  <si>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</si>
  <si>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</si>
  <si>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</si>
  <si>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</si>
  <si>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</si>
  <si>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</si>
  <si>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</si>
  <si>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</si>
  <si>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</si>
  <si>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</si>
  <si>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</si>
  <si>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</si>
  <si>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</si>
  <si>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</si>
  <si>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</si>
  <si>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</si>
  <si>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</si>
  <si>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</si>
  <si>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</si>
  <si>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</si>
  <si>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</si>
  <si>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</si>
  <si>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</si>
  <si>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</si>
  <si>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</si>
  <si>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</si>
  <si>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</si>
  <si>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</si>
  <si>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</si>
  <si>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</si>
  <si>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</si>
  <si>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</si>
  <si>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</si>
  <si>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</si>
  <si>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</si>
  <si>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</si>
  <si>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</si>
  <si>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</si>
  <si>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</si>
  <si>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</si>
  <si>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</si>
  <si>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</si>
  <si>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</si>
  <si>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</si>
  <si>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</si>
  <si>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</si>
  <si>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</si>
  <si>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</si>
  <si>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</si>
  <si>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t>
    <phoneticPr fontId="5"/>
  </si>
  <si>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</si>
  <si>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</si>
  <si>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</si>
  <si>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</si>
  <si>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</si>
  <si>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</si>
  <si>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</si>
  <si>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</si>
  <si>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</si>
  <si>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</si>
  <si>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</si>
  <si>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</si>
  <si>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</si>
  <si>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</si>
  <si>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</si>
  <si>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</si>
  <si>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</si>
  <si>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</si>
  <si>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</si>
  <si>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</si>
  <si>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</si>
  <si>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</si>
  <si>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</si>
  <si>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</si>
  <si>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</si>
  <si>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</si>
  <si>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</si>
  <si>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</si>
  <si>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</si>
  <si>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</si>
  <si>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</si>
  <si>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</si>
  <si>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</si>
  <si>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</si>
  <si>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</si>
  <si>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</si>
  <si>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</si>
  <si>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</si>
  <si>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</si>
  <si>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</si>
  <si>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</si>
  <si>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</si>
  <si>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</si>
  <si>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</si>
  <si>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</si>
  <si>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</si>
  <si>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</si>
  <si>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</si>
  <si>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</si>
  <si>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</si>
  <si>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</si>
  <si>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</si>
  <si>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</si>
  <si>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</si>
  <si>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</si>
  <si>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</si>
  <si>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</si>
  <si>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</si>
  <si>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</si>
  <si>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</si>
  <si>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</si>
  <si>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</si>
  <si>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山形県戸沢村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</si>
  <si>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</si>
  <si>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</si>
  <si>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</si>
  <si>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</si>
  <si>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</si>
  <si>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</si>
  <si>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</si>
  <si>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</si>
  <si>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</si>
  <si>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</si>
  <si>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</si>
  <si>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</si>
  <si>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</si>
  <si>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</si>
  <si>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</si>
  <si>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</si>
  <si>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</si>
  <si>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</si>
  <si>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</si>
  <si>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</si>
  <si>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</si>
  <si>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</si>
  <si>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</si>
  <si>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</si>
  <si>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</si>
  <si>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</si>
  <si>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</si>
  <si>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</si>
  <si>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</si>
  <si>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</si>
  <si>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</si>
  <si>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</si>
  <si>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</si>
  <si>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</si>
  <si>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</si>
  <si>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</si>
  <si>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</si>
  <si>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</si>
  <si>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</si>
  <si>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</si>
  <si>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</si>
  <si>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</si>
  <si>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</si>
  <si>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</si>
  <si>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</si>
  <si>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</si>
  <si>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</si>
  <si>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</si>
  <si>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</si>
  <si>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</si>
  <si>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</si>
  <si>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</si>
  <si>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</si>
  <si>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</si>
  <si>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</si>
  <si>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</si>
  <si>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</si>
  <si>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</si>
  <si>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</si>
  <si>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</si>
  <si>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</si>
  <si>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</si>
  <si>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</si>
  <si>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</si>
  <si>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</si>
  <si>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</si>
  <si>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</si>
  <si>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</si>
  <si>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</si>
  <si>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</si>
  <si>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</si>
  <si>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</si>
  <si>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</si>
  <si>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</si>
  <si>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</si>
  <si>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</si>
  <si>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</si>
  <si>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</si>
  <si>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</si>
  <si>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</si>
  <si>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</si>
  <si>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</si>
  <si>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</si>
  <si>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</si>
  <si>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</si>
  <si>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</si>
  <si>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</si>
  <si>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</si>
  <si>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</si>
  <si>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</si>
  <si>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</si>
  <si>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</si>
  <si>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</si>
  <si>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</si>
  <si>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</si>
  <si>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</si>
  <si>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</si>
  <si>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</si>
  <si>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</si>
  <si>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</si>
  <si>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</si>
  <si>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</si>
  <si>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</si>
  <si>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</si>
  <si>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</si>
  <si>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</si>
  <si>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</si>
  <si>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</si>
  <si>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</si>
  <si>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</si>
  <si>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</si>
  <si>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</si>
  <si>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</si>
  <si>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</si>
  <si>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</si>
  <si>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</si>
  <si>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</si>
  <si>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</si>
  <si>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</si>
  <si>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</si>
  <si>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</si>
  <si>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</si>
  <si>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</si>
  <si>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</si>
  <si>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</si>
  <si>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</si>
  <si>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</si>
  <si>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</si>
  <si>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</si>
  <si>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</si>
  <si>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</si>
  <si>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</si>
  <si>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</si>
  <si>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</si>
  <si>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</si>
  <si>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</si>
  <si>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</si>
  <si>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</si>
  <si>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</si>
  <si>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</si>
  <si>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</si>
  <si>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</si>
  <si>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</si>
  <si>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</si>
  <si>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</si>
  <si>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</si>
  <si>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</si>
  <si>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</si>
  <si>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</si>
  <si>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</si>
  <si>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</si>
  <si>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</si>
  <si>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</si>
  <si>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</si>
  <si>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</si>
  <si>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</si>
  <si>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</si>
  <si>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</si>
  <si>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</si>
  <si>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</si>
  <si>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</si>
  <si>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</si>
  <si>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</si>
  <si>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</si>
  <si>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</si>
  <si>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</si>
  <si>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</si>
  <si>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</si>
  <si>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</si>
  <si>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</si>
  <si>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</si>
  <si>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</si>
  <si>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</si>
  <si>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</si>
  <si>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</si>
  <si>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</si>
  <si>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</si>
  <si>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</si>
  <si>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</si>
  <si>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</si>
  <si>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</si>
  <si>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</si>
  <si>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</si>
  <si>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</si>
  <si>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</si>
  <si>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</si>
  <si>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</si>
  <si>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</si>
  <si>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</si>
  <si>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</si>
  <si>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</si>
  <si>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</si>
  <si>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</si>
  <si>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</si>
  <si>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</si>
  <si>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</si>
  <si>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</si>
  <si>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</si>
  <si>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2.74</t>
  </si>
  <si>
    <t>▲ 11.07</t>
  </si>
  <si>
    <t>一般会計</t>
  </si>
  <si>
    <t>介護保険特別会計</t>
  </si>
  <si>
    <t>簡易水道事業特別会計</t>
  </si>
  <si>
    <t>農業集落排水事業特別会計</t>
  </si>
  <si>
    <t>公共下水道事業特別会計</t>
  </si>
  <si>
    <t>後期高齢者医療特別会計</t>
  </si>
  <si>
    <t>国民健康保険特別会計</t>
  </si>
  <si>
    <t>その他会計（赤字）</t>
  </si>
  <si>
    <t>その他会計（黒字）</t>
  </si>
  <si>
    <t>H27末</t>
    <phoneticPr fontId="5"/>
  </si>
  <si>
    <t>H28末</t>
    <phoneticPr fontId="5"/>
  </si>
  <si>
    <t>H29末</t>
    <phoneticPr fontId="5"/>
  </si>
  <si>
    <t>H30末</t>
    <phoneticPr fontId="5"/>
  </si>
  <si>
    <t>R01末</t>
    <phoneticPr fontId="5"/>
  </si>
  <si>
    <t>村有施設整備基金</t>
    <phoneticPr fontId="5"/>
  </si>
  <si>
    <t>戸沢村産業振興公社</t>
    <rPh sb="0" eb="3">
      <t>トザワムラ</t>
    </rPh>
    <rPh sb="3" eb="9">
      <t>サンギョウシンコウコウシャ</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</si>
  <si>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</si>
  <si>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7">
      <t>ジチカイカン</t>
    </rPh>
    <rPh sb="7" eb="11">
      <t>カンリクミアイ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</si>
  <si>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</si>
  <si>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10">
      <t>コウツウサイガイ</t>
    </rPh>
    <rPh sb="10" eb="14">
      <t>キョウサイクミアイ</t>
    </rPh>
    <phoneticPr fontId="2"/>
  </si>
  <si>
    <t>最上広域市町村圏事務組合</t>
    <rPh sb="0" eb="4">
      <t>モガミコウイキ</t>
    </rPh>
    <rPh sb="4" eb="8">
      <t>シチョウソンケン</t>
    </rPh>
    <rPh sb="8" eb="12">
      <t>ジムクミアイ</t>
    </rPh>
    <phoneticPr fontId="2"/>
  </si>
  <si>
    <t>最上地区広域連合（普通会計分）</t>
    <rPh sb="0" eb="8">
      <t>モガミチクコウイキレンゴウ</t>
    </rPh>
    <rPh sb="9" eb="14">
      <t>フツウカイケイブン</t>
    </rPh>
    <phoneticPr fontId="2"/>
  </si>
  <si>
    <t>最上地区広域連合（事業会計分）</t>
    <rPh sb="0" eb="8">
      <t>モガミチクコウイキレンゴウ</t>
    </rPh>
    <rPh sb="9" eb="14">
      <t>ジギョウカイケイブン</t>
    </rPh>
    <phoneticPr fontId="2"/>
  </si>
  <si>
    <t>山形県後期高齢者医療広域連合（普通会計分）</t>
    <rPh sb="0" eb="8">
      <t>ヤマガタケンコウキコウレイシャ</t>
    </rPh>
    <rPh sb="8" eb="10">
      <t>イリョウ</t>
    </rPh>
    <rPh sb="10" eb="14">
      <t>コウイキレンゴウ</t>
    </rPh>
    <rPh sb="15" eb="20">
      <t>フツウカイケイブン</t>
    </rPh>
    <phoneticPr fontId="2"/>
  </si>
  <si>
    <t>山形県後期高齢者医療広域連合（事業会計分）</t>
    <rPh sb="0" eb="8">
      <t>ヤマガタケンコウキコウレイシャ</t>
    </rPh>
    <rPh sb="8" eb="10">
      <t>イリョウ</t>
    </rPh>
    <rPh sb="10" eb="14">
      <t>コウイキレンゴウ</t>
    </rPh>
    <rPh sb="15" eb="17">
      <t>ジギョウ</t>
    </rPh>
    <rPh sb="17" eb="19">
      <t>カイケイ</t>
    </rPh>
    <rPh sb="19" eb="20">
      <t>ブン</t>
    </rPh>
    <phoneticPr fontId="2"/>
  </si>
  <si>
    <t>-</t>
    <phoneticPr fontId="2"/>
  </si>
  <si>
    <t>文教施設等整備基金</t>
    <phoneticPr fontId="2"/>
  </si>
  <si>
    <t>ふるさと応援基金</t>
    <phoneticPr fontId="2"/>
  </si>
  <si>
    <t>地域振興基金</t>
    <phoneticPr fontId="2"/>
  </si>
  <si>
    <t>福祉基金</t>
    <rPh sb="0" eb="4">
      <t>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</si>
</sst>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xmlns:c16r2="http://schemas.microsoft.com/office/drawing/2015/06/chart">
            <c:ext xmlns:c16="http://schemas.microsoft.com/office/drawing/2014/chart" uri="{C3380CC4-5D6E-409C-BE32-E72D297353CC}">
              <c16:uniqueId val="{00000000-38C7-4211-815C-1B72551905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297660</c:v>
                </c:pt>
                <c:pt idx="1">
                  <c:v>197825</c:v>
                </c:pt>
                <c:pt idx="2">
                  <c:v>109560</c:v>
                </c:pt>
                <c:pt idx="3">
                  <c:v>156376</c:v>
                </c:pt>
                <c:pt idx="4">
                  <c:v>196227</c:v>
                </c:pt>
              </c:numCache>
            </c:numRef>
          </c:val>
          <c:smooth val="0"/>
          <c:extLst xmlns:c16r2="http://schemas.microsoft.com/office/drawing/2015/06/chart">
            <c:ext xmlns:c16="http://schemas.microsoft.com/office/drawing/2014/chart" uri="{C3380CC4-5D6E-409C-BE32-E72D297353CC}">
              <c16:uniqueId val="{00000001-38C7-4211-815C-1B725519051C}"/>
            </c:ext>
          </c:extLst>
        </c:ser>
        <c:dLbls>
          <c:showLegendKey val="0"/>
          <c:showVal val="0"/>
          <c:showCatName val="0"/>
          <c:showSerName val="0"/>
          <c:showPercent val="0"/>
          <c:showBubbleSize val="0"/>
        </c:dLbls>
        <c:marker val="1"/>
        <c:smooth val="0"/>
        <c:axId val="407813288"/>
        <c:axId val="173256792"/>
      </c:lineChart>
      <c:catAx>
        <c:axId val="407813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56792"/>
        <c:crosses val="autoZero"/>
        <c:auto val="1"/>
        <c:lblAlgn val="ctr"/>
        <c:lblOffset val="100"/>
        <c:tickLblSkip val="1"/>
        <c:tickMarkSkip val="1"/>
        <c:noMultiLvlLbl val="0"/>
      </c:catAx>
      <c:valAx>
        <c:axId val="1732567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813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12.4</c:v>
                </c:pt>
                <c:pt idx="1">
                  <c:v>9.89</c:v>
                </c:pt>
                <c:pt idx="2">
                  <c:v>2.88</c:v>
                </c:pt>
                <c:pt idx="3">
                  <c:v>15.86</c:v>
                </c:pt>
                <c:pt idx="4">
                  <c:v>16.18</c:v>
                </c:pt>
              </c:numCache>
            </c:numRef>
          </c:val>
          <c:extLst xmlns:c16r2="http://schemas.microsoft.com/office/drawing/2015/06/chart">
            <c:ext xmlns:c16="http://schemas.microsoft.com/office/drawing/2014/chart" uri="{C3380CC4-5D6E-409C-BE32-E72D297353CC}">
              <c16:uniqueId val="{00000000-7086-44EF-AE8B-A5C3314492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42.1</c:v>
                </c:pt>
                <c:pt idx="1">
                  <c:v>43.11</c:v>
                </c:pt>
                <c:pt idx="2">
                  <c:v>39.78</c:v>
                </c:pt>
                <c:pt idx="3">
                  <c:v>31.14</c:v>
                </c:pt>
                <c:pt idx="4">
                  <c:v>33.130000000000003</c:v>
                </c:pt>
              </c:numCache>
            </c:numRef>
          </c:val>
          <c:extLst xmlns:c16r2="http://schemas.microsoft.com/office/drawing/2015/06/chart">
            <c:ext xmlns:c16="http://schemas.microsoft.com/office/drawing/2014/chart" uri="{C3380CC4-5D6E-409C-BE32-E72D297353CC}">
              <c16:uniqueId val="{00000001-7086-44EF-AE8B-A5C331449209}"/>
            </c:ext>
          </c:extLst>
        </c:ser>
        <c:dLbls>
          <c:showLegendKey val="0"/>
          <c:showVal val="0"/>
          <c:showCatName val="0"/>
          <c:showSerName val="0"/>
          <c:showPercent val="0"/>
          <c:showBubbleSize val="0"/>
        </c:dLbls>
        <c:gapWidth val="250"/>
        <c:overlap val="100"/>
        <c:axId val="441992056"/>
        <c:axId val="441992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6.99</c:v>
                </c:pt>
                <c:pt idx="1">
                  <c:v>-2.74</c:v>
                </c:pt>
                <c:pt idx="2">
                  <c:v>-11.07</c:v>
                </c:pt>
                <c:pt idx="3">
                  <c:v>4.8</c:v>
                </c:pt>
                <c:pt idx="4">
                  <c:v>5.6</c:v>
                </c:pt>
              </c:numCache>
            </c:numRef>
          </c:val>
          <c:smooth val="0"/>
          <c:extLst xmlns:c16r2="http://schemas.microsoft.com/office/drawing/2015/06/chart">
            <c:ext xmlns:c16="http://schemas.microsoft.com/office/drawing/2014/chart" uri="{C3380CC4-5D6E-409C-BE32-E72D297353CC}">
              <c16:uniqueId val="{00000002-7086-44EF-AE8B-A5C331449209}"/>
            </c:ext>
          </c:extLst>
        </c:ser>
        <c:dLbls>
          <c:showLegendKey val="0"/>
          <c:showVal val="0"/>
          <c:showCatName val="0"/>
          <c:showSerName val="0"/>
          <c:showPercent val="0"/>
          <c:showBubbleSize val="0"/>
        </c:dLbls>
        <c:marker val="1"/>
        <c:smooth val="0"/>
        <c:axId val="441992056"/>
        <c:axId val="441992440"/>
      </c:lineChart>
      <c:catAx>
        <c:axId val="44199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992440"/>
        <c:crosses val="autoZero"/>
        <c:auto val="1"/>
        <c:lblAlgn val="ctr"/>
        <c:lblOffset val="100"/>
        <c:tickLblSkip val="1"/>
        <c:tickMarkSkip val="1"/>
        <c:noMultiLvlLbl val="0"/>
      </c:catAx>
      <c:valAx>
        <c:axId val="44199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99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0.46</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151-494A-9A06-5A2A5FBF0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151-494A-9A06-5A2A5FBF05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151-494A-9A06-5A2A5FBF050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0.08</c:v>
                </c:pt>
                <c:pt idx="4">
                  <c:v>#N/A</c:v>
                </c:pt>
                <c:pt idx="5">
                  <c:v>0.13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9151-494A-9A06-5A2A5FBF050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0.1</c:v>
                </c:pt>
                <c:pt idx="6">
                  <c:v>#N/A</c:v>
                </c:pt>
                <c:pt idx="7">
                  <c:v>0.13</c:v>
                </c:pt>
                <c:pt idx="8">
                  <c:v>#N/A</c:v>
                </c:pt>
                <c:pt idx="9">
                  <c:v>0.05</c:v>
                </c:pt>
              </c:numCache>
            </c:numRef>
          </c:val>
          <c:extLst xmlns:c16r2="http://schemas.microsoft.com/office/drawing/2015/06/chart">
            <c:ext xmlns:c16="http://schemas.microsoft.com/office/drawing/2014/chart" uri="{C3380CC4-5D6E-409C-BE32-E72D297353CC}">
              <c16:uniqueId val="{00000004-9151-494A-9A06-5A2A5FBF050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0.17</c:v>
                </c:pt>
                <c:pt idx="4">
                  <c:v>#N/A</c:v>
                </c:pt>
                <c:pt idx="5">
                  <c:v>0.21</c:v>
                </c:pt>
                <c:pt idx="6">
                  <c:v>#N/A</c:v>
                </c:pt>
                <c:pt idx="7">
                  <c:v>0.15</c:v>
                </c:pt>
                <c:pt idx="8">
                  <c:v>#N/A</c:v>
                </c:pt>
                <c:pt idx="9">
                  <c:v>0.1</c:v>
                </c:pt>
              </c:numCache>
            </c:numRef>
          </c:val>
          <c:extLst xmlns:c16r2="http://schemas.microsoft.com/office/drawing/2015/06/chart">
            <c:ext xmlns:c16="http://schemas.microsoft.com/office/drawing/2014/chart" uri="{C3380CC4-5D6E-409C-BE32-E72D297353CC}">
              <c16:uniqueId val="{00000005-9151-494A-9A06-5A2A5FBF050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0.16</c:v>
                </c:pt>
                <c:pt idx="4">
                  <c:v>#N/A</c:v>
                </c:pt>
                <c:pt idx="5">
                  <c:v>0.27</c:v>
                </c:pt>
                <c:pt idx="6">
                  <c:v>#N/A</c:v>
                </c:pt>
                <c:pt idx="7">
                  <c:v>0.12</c:v>
                </c:pt>
                <c:pt idx="8">
                  <c:v>#N/A</c:v>
                </c:pt>
                <c:pt idx="9">
                  <c:v>0.16</c:v>
                </c:pt>
              </c:numCache>
            </c:numRef>
          </c:val>
          <c:extLst xmlns:c16r2="http://schemas.microsoft.com/office/drawing/2015/06/chart">
            <c:ext xmlns:c16="http://schemas.microsoft.com/office/drawing/2014/chart" uri="{C3380CC4-5D6E-409C-BE32-E72D297353CC}">
              <c16:uniqueId val="{00000006-9151-494A-9A06-5A2A5FBF050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0.34</c:v>
                </c:pt>
                <c:pt idx="2">
                  <c:v>#N/A</c:v>
                </c:pt>
                <c:pt idx="3">
                  <c:v>0.34</c:v>
                </c:pt>
                <c:pt idx="4">
                  <c:v>#N/A</c:v>
                </c:pt>
                <c:pt idx="5">
                  <c:v>0.2</c:v>
                </c:pt>
                <c:pt idx="6">
                  <c:v>#N/A</c:v>
                </c:pt>
                <c:pt idx="7">
                  <c:v>0.15</c:v>
                </c:pt>
                <c:pt idx="8">
                  <c:v>#N/A</c:v>
                </c:pt>
                <c:pt idx="9">
                  <c:v>0.49</c:v>
                </c:pt>
              </c:numCache>
            </c:numRef>
          </c:val>
          <c:extLst xmlns:c16r2="http://schemas.microsoft.com/office/drawing/2015/06/chart">
            <c:ext xmlns:c16="http://schemas.microsoft.com/office/drawing/2014/chart" uri="{C3380CC4-5D6E-409C-BE32-E72D297353CC}">
              <c16:uniqueId val="{00000007-9151-494A-9A06-5A2A5FBF050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0.86</c:v>
                </c:pt>
                <c:pt idx="2">
                  <c:v>#N/A</c:v>
                </c:pt>
                <c:pt idx="3">
                  <c:v>0.39</c:v>
                </c:pt>
                <c:pt idx="4">
                  <c:v>#N/A</c:v>
                </c:pt>
                <c:pt idx="5">
                  <c:v>0.82</c:v>
                </c:pt>
                <c:pt idx="6">
                  <c:v>#N/A</c:v>
                </c:pt>
                <c:pt idx="7">
                  <c:v>0.45</c:v>
                </c:pt>
                <c:pt idx="8">
                  <c:v>#N/A</c:v>
                </c:pt>
                <c:pt idx="9">
                  <c:v>0.8</c:v>
                </c:pt>
              </c:numCache>
            </c:numRef>
          </c:val>
          <c:extLst xmlns:c16r2="http://schemas.microsoft.com/office/drawing/2015/06/chart">
            <c:ext xmlns:c16="http://schemas.microsoft.com/office/drawing/2014/chart" uri="{C3380CC4-5D6E-409C-BE32-E72D297353CC}">
              <c16:uniqueId val="{00000008-9151-494A-9A06-5A2A5FBF05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11.93</c:v>
                </c:pt>
                <c:pt idx="2">
                  <c:v>#N/A</c:v>
                </c:pt>
                <c:pt idx="3">
                  <c:v>9.89</c:v>
                </c:pt>
                <c:pt idx="4">
                  <c:v>#N/A</c:v>
                </c:pt>
                <c:pt idx="5">
                  <c:v>2.87</c:v>
                </c:pt>
                <c:pt idx="6">
                  <c:v>#N/A</c:v>
                </c:pt>
                <c:pt idx="7">
                  <c:v>15.86</c:v>
                </c:pt>
                <c:pt idx="8">
                  <c:v>#N/A</c:v>
                </c:pt>
                <c:pt idx="9">
                  <c:v>16.170000000000002</c:v>
                </c:pt>
              </c:numCache>
            </c:numRef>
          </c:val>
          <c:extLst xmlns:c16r2="http://schemas.microsoft.com/office/drawing/2015/06/chart">
            <c:ext xmlns:c16="http://schemas.microsoft.com/office/drawing/2014/chart" uri="{C3380CC4-5D6E-409C-BE32-E72D297353CC}">
              <c16:uniqueId val="{00000009-9151-494A-9A06-5A2A5FBF0500}"/>
            </c:ext>
          </c:extLst>
        </c:ser>
        <c:dLbls>
          <c:showLegendKey val="0"/>
          <c:showVal val="0"/>
          <c:showCatName val="0"/>
          <c:showSerName val="0"/>
          <c:showPercent val="0"/>
          <c:showBubbleSize val="0"/>
        </c:dLbls>
        <c:gapWidth val="150"/>
        <c:overlap val="100"/>
        <c:axId val="176778520"/>
        <c:axId val="176778904"/>
      </c:barChart>
      <c:catAx>
        <c:axId val="17677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778904"/>
        <c:crosses val="autoZero"/>
        <c:auto val="1"/>
        <c:lblAlgn val="ctr"/>
        <c:lblOffset val="100"/>
        <c:tickLblSkip val="1"/>
        <c:tickMarkSkip val="1"/>
        <c:noMultiLvlLbl val="0"/>
      </c:catAx>
      <c:valAx>
        <c:axId val="176778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778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375</c:v>
                </c:pt>
                <c:pt idx="5">
                  <c:v>375</c:v>
                </c:pt>
                <c:pt idx="8">
                  <c:v>393</c:v>
                </c:pt>
                <c:pt idx="11">
                  <c:v>396</c:v>
                </c:pt>
                <c:pt idx="14">
                  <c:v>446</c:v>
                </c:pt>
              </c:numCache>
            </c:numRef>
          </c:val>
          <c:extLst xmlns:c16r2="http://schemas.microsoft.com/office/drawing/2015/06/chart">
            <c:ext xmlns:c16="http://schemas.microsoft.com/office/drawing/2014/chart" uri="{C3380CC4-5D6E-409C-BE32-E72D297353CC}">
              <c16:uniqueId val="{00000000-C426-43A1-AB3D-2E3508DF08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426-43A1-AB3D-2E3508DF08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0</c:v>
                </c:pt>
                <c:pt idx="12">
                  <c:v>0</c:v>
                </c:pt>
              </c:numCache>
            </c:numRef>
          </c:val>
          <c:extLst xmlns:c16r2="http://schemas.microsoft.com/office/drawing/2015/06/chart">
            <c:ext xmlns:c16="http://schemas.microsoft.com/office/drawing/2014/chart" uri="{C3380CC4-5D6E-409C-BE32-E72D297353CC}">
              <c16:uniqueId val="{00000002-C426-43A1-AB3D-2E3508DF08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10</c:v>
                </c:pt>
                <c:pt idx="6">
                  <c:v>5</c:v>
                </c:pt>
                <c:pt idx="9">
                  <c:v>8</c:v>
                </c:pt>
                <c:pt idx="12">
                  <c:v>6</c:v>
                </c:pt>
              </c:numCache>
            </c:numRef>
          </c:val>
          <c:extLst xmlns:c16r2="http://schemas.microsoft.com/office/drawing/2015/06/chart">
            <c:ext xmlns:c16="http://schemas.microsoft.com/office/drawing/2014/chart" uri="{C3380CC4-5D6E-409C-BE32-E72D297353CC}">
              <c16:uniqueId val="{00000003-C426-43A1-AB3D-2E3508DF08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205</c:v>
                </c:pt>
                <c:pt idx="3">
                  <c:v>196</c:v>
                </c:pt>
                <c:pt idx="6">
                  <c:v>245</c:v>
                </c:pt>
                <c:pt idx="9">
                  <c:v>250</c:v>
                </c:pt>
                <c:pt idx="12">
                  <c:v>237</c:v>
                </c:pt>
              </c:numCache>
            </c:numRef>
          </c:val>
          <c:extLst xmlns:c16r2="http://schemas.microsoft.com/office/drawing/2015/06/chart">
            <c:ext xmlns:c16="http://schemas.microsoft.com/office/drawing/2014/chart" uri="{C3380CC4-5D6E-409C-BE32-E72D297353CC}">
              <c16:uniqueId val="{00000004-C426-43A1-AB3D-2E3508DF08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26-43A1-AB3D-2E3508DF08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426-43A1-AB3D-2E3508DF08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308</c:v>
                </c:pt>
                <c:pt idx="3">
                  <c:v>320</c:v>
                </c:pt>
                <c:pt idx="6">
                  <c:v>333</c:v>
                </c:pt>
                <c:pt idx="9">
                  <c:v>363</c:v>
                </c:pt>
                <c:pt idx="12">
                  <c:v>449</c:v>
                </c:pt>
              </c:numCache>
            </c:numRef>
          </c:val>
          <c:extLst xmlns:c16r2="http://schemas.microsoft.com/office/drawing/2015/06/chart">
            <c:ext xmlns:c16="http://schemas.microsoft.com/office/drawing/2014/chart" uri="{C3380CC4-5D6E-409C-BE32-E72D297353CC}">
              <c16:uniqueId val="{00000007-C426-43A1-AB3D-2E3508DF084E}"/>
            </c:ext>
          </c:extLst>
        </c:ser>
        <c:dLbls>
          <c:showLegendKey val="0"/>
          <c:showVal val="0"/>
          <c:showCatName val="0"/>
          <c:showSerName val="0"/>
          <c:showPercent val="0"/>
          <c:showBubbleSize val="0"/>
        </c:dLbls>
        <c:gapWidth val="100"/>
        <c:overlap val="100"/>
        <c:axId val="408117696"/>
        <c:axId val="175484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158</c:v>
                </c:pt>
                <c:pt idx="2">
                  <c:v>#N/A</c:v>
                </c:pt>
                <c:pt idx="3">
                  <c:v>#N/A</c:v>
                </c:pt>
                <c:pt idx="4">
                  <c:v>161</c:v>
                </c:pt>
                <c:pt idx="5">
                  <c:v>#N/A</c:v>
                </c:pt>
                <c:pt idx="6">
                  <c:v>#N/A</c:v>
                </c:pt>
                <c:pt idx="7">
                  <c:v>200</c:v>
                </c:pt>
                <c:pt idx="8">
                  <c:v>#N/A</c:v>
                </c:pt>
                <c:pt idx="9">
                  <c:v>#N/A</c:v>
                </c:pt>
                <c:pt idx="10">
                  <c:v>225</c:v>
                </c:pt>
                <c:pt idx="11">
                  <c:v>#N/A</c:v>
                </c:pt>
                <c:pt idx="12">
                  <c:v>#N/A</c:v>
                </c:pt>
                <c:pt idx="13">
                  <c:v>246</c:v>
                </c:pt>
                <c:pt idx="14">
                  <c:v>#N/A</c:v>
                </c:pt>
              </c:numCache>
            </c:numRef>
          </c:val>
          <c:smooth val="0"/>
          <c:extLst xmlns:c16r2="http://schemas.microsoft.com/office/drawing/2015/06/chart">
            <c:ext xmlns:c16="http://schemas.microsoft.com/office/drawing/2014/chart" uri="{C3380CC4-5D6E-409C-BE32-E72D297353CC}">
              <c16:uniqueId val="{00000008-C426-43A1-AB3D-2E3508DF084E}"/>
            </c:ext>
          </c:extLst>
        </c:ser>
        <c:dLbls>
          <c:showLegendKey val="0"/>
          <c:showVal val="0"/>
          <c:showCatName val="0"/>
          <c:showSerName val="0"/>
          <c:showPercent val="0"/>
          <c:showBubbleSize val="0"/>
        </c:dLbls>
        <c:marker val="1"/>
        <c:smooth val="0"/>
        <c:axId val="408117696"/>
        <c:axId val="175484952"/>
      </c:lineChart>
      <c:catAx>
        <c:axId val="40811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484952"/>
        <c:crosses val="autoZero"/>
        <c:auto val="1"/>
        <c:lblAlgn val="ctr"/>
        <c:lblOffset val="100"/>
        <c:tickLblSkip val="1"/>
        <c:tickMarkSkip val="1"/>
        <c:noMultiLvlLbl val="0"/>
      </c:catAx>
      <c:valAx>
        <c:axId val="175484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11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4077</c:v>
                </c:pt>
                <c:pt idx="5">
                  <c:v>4359</c:v>
                </c:pt>
                <c:pt idx="8">
                  <c:v>4570</c:v>
                </c:pt>
                <c:pt idx="11">
                  <c:v>4625</c:v>
                </c:pt>
                <c:pt idx="14">
                  <c:v>4572</c:v>
                </c:pt>
              </c:numCache>
            </c:numRef>
          </c:val>
          <c:extLst xmlns:c16r2="http://schemas.microsoft.com/office/drawing/2015/06/chart">
            <c:ext xmlns:c16="http://schemas.microsoft.com/office/drawing/2014/chart" uri="{C3380CC4-5D6E-409C-BE32-E72D297353CC}">
              <c16:uniqueId val="{00000000-7241-42A9-91DF-F8AF00C19C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c:v>
                </c:pt>
                <c:pt idx="5">
                  <c:v>22</c:v>
                </c:pt>
                <c:pt idx="8">
                  <c:v>15</c:v>
                </c:pt>
                <c:pt idx="11">
                  <c:v>8</c:v>
                </c:pt>
                <c:pt idx="14">
                  <c:v>3</c:v>
                </c:pt>
              </c:numCache>
            </c:numRef>
          </c:val>
          <c:extLst xmlns:c16r2="http://schemas.microsoft.com/office/drawing/2015/06/chart">
            <c:ext xmlns:c16="http://schemas.microsoft.com/office/drawing/2014/chart" uri="{C3380CC4-5D6E-409C-BE32-E72D297353CC}">
              <c16:uniqueId val="{00000001-7241-42A9-91DF-F8AF00C19C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1518</c:v>
                </c:pt>
                <c:pt idx="5">
                  <c:v>1680</c:v>
                </c:pt>
                <c:pt idx="8">
                  <c:v>1620</c:v>
                </c:pt>
                <c:pt idx="11">
                  <c:v>1408</c:v>
                </c:pt>
                <c:pt idx="14">
                  <c:v>1429</c:v>
                </c:pt>
              </c:numCache>
            </c:numRef>
          </c:val>
          <c:extLst xmlns:c16r2="http://schemas.microsoft.com/office/drawing/2015/06/chart">
            <c:ext xmlns:c16="http://schemas.microsoft.com/office/drawing/2014/chart" uri="{C3380CC4-5D6E-409C-BE32-E72D297353CC}">
              <c16:uniqueId val="{00000002-7241-42A9-91DF-F8AF00C19C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241-42A9-91DF-F8AF00C19C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241-42A9-91DF-F8AF00C19C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41-42A9-91DF-F8AF00C19C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367</c:v>
                </c:pt>
                <c:pt idx="3">
                  <c:v>389</c:v>
                </c:pt>
                <c:pt idx="6">
                  <c:v>359</c:v>
                </c:pt>
                <c:pt idx="9">
                  <c:v>346</c:v>
                </c:pt>
                <c:pt idx="12">
                  <c:v>331</c:v>
                </c:pt>
              </c:numCache>
            </c:numRef>
          </c:val>
          <c:extLst xmlns:c16r2="http://schemas.microsoft.com/office/drawing/2015/06/chart">
            <c:ext xmlns:c16="http://schemas.microsoft.com/office/drawing/2014/chart" uri="{C3380CC4-5D6E-409C-BE32-E72D297353CC}">
              <c16:uniqueId val="{00000006-7241-42A9-91DF-F8AF00C19C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c:v>
                </c:pt>
                <c:pt idx="3">
                  <c:v>7</c:v>
                </c:pt>
                <c:pt idx="6">
                  <c:v>18</c:v>
                </c:pt>
                <c:pt idx="9">
                  <c:v>10</c:v>
                </c:pt>
                <c:pt idx="12">
                  <c:v>4</c:v>
                </c:pt>
              </c:numCache>
            </c:numRef>
          </c:val>
          <c:extLst xmlns:c16r2="http://schemas.microsoft.com/office/drawing/2015/06/chart">
            <c:ext xmlns:c16="http://schemas.microsoft.com/office/drawing/2014/chart" uri="{C3380CC4-5D6E-409C-BE32-E72D297353CC}">
              <c16:uniqueId val="{00000007-7241-42A9-91DF-F8AF00C19C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2534</c:v>
                </c:pt>
                <c:pt idx="3">
                  <c:v>2420</c:v>
                </c:pt>
                <c:pt idx="6">
                  <c:v>2298</c:v>
                </c:pt>
                <c:pt idx="9">
                  <c:v>2238</c:v>
                </c:pt>
                <c:pt idx="12">
                  <c:v>1988</c:v>
                </c:pt>
              </c:numCache>
            </c:numRef>
          </c:val>
          <c:extLst xmlns:c16r2="http://schemas.microsoft.com/office/drawing/2015/06/chart">
            <c:ext xmlns:c16="http://schemas.microsoft.com/office/drawing/2014/chart" uri="{C3380CC4-5D6E-409C-BE32-E72D297353CC}">
              <c16:uniqueId val="{00000008-7241-42A9-91DF-F8AF00C19C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c:v>
                </c:pt>
                <c:pt idx="3">
                  <c:v>10</c:v>
                </c:pt>
                <c:pt idx="6">
                  <c:v>0</c:v>
                </c:pt>
                <c:pt idx="9">
                  <c:v>0</c:v>
                </c:pt>
                <c:pt idx="12">
                  <c:v>0</c:v>
                </c:pt>
              </c:numCache>
            </c:numRef>
          </c:val>
          <c:extLst xmlns:c16r2="http://schemas.microsoft.com/office/drawing/2015/06/chart">
            <c:ext xmlns:c16="http://schemas.microsoft.com/office/drawing/2014/chart" uri="{C3380CC4-5D6E-409C-BE32-E72D297353CC}">
              <c16:uniqueId val="{00000009-7241-42A9-91DF-F8AF00C19C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4752</c:v>
                </c:pt>
                <c:pt idx="3">
                  <c:v>5257</c:v>
                </c:pt>
                <c:pt idx="6">
                  <c:v>5389</c:v>
                </c:pt>
                <c:pt idx="9">
                  <c:v>5626</c:v>
                </c:pt>
                <c:pt idx="12">
                  <c:v>5930</c:v>
                </c:pt>
              </c:numCache>
            </c:numRef>
          </c:val>
          <c:extLst xmlns:c16r2="http://schemas.microsoft.com/office/drawing/2015/06/chart">
            <c:ext xmlns:c16="http://schemas.microsoft.com/office/drawing/2014/chart" uri="{C3380CC4-5D6E-409C-BE32-E72D297353CC}">
              <c16:uniqueId val="{0000000A-7241-42A9-91DF-F8AF00C19C79}"/>
            </c:ext>
          </c:extLst>
        </c:ser>
        <c:dLbls>
          <c:showLegendKey val="0"/>
          <c:showVal val="0"/>
          <c:showCatName val="0"/>
          <c:showSerName val="0"/>
          <c:showPercent val="0"/>
          <c:showBubbleSize val="0"/>
        </c:dLbls>
        <c:gapWidth val="100"/>
        <c:overlap val="100"/>
        <c:axId val="176794368"/>
        <c:axId val="448489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2052</c:v>
                </c:pt>
                <c:pt idx="2">
                  <c:v>#N/A</c:v>
                </c:pt>
                <c:pt idx="3">
                  <c:v>#N/A</c:v>
                </c:pt>
                <c:pt idx="4">
                  <c:v>2023</c:v>
                </c:pt>
                <c:pt idx="5">
                  <c:v>#N/A</c:v>
                </c:pt>
                <c:pt idx="6">
                  <c:v>#N/A</c:v>
                </c:pt>
                <c:pt idx="7">
                  <c:v>1858</c:v>
                </c:pt>
                <c:pt idx="8">
                  <c:v>#N/A</c:v>
                </c:pt>
                <c:pt idx="9">
                  <c:v>#N/A</c:v>
                </c:pt>
                <c:pt idx="10">
                  <c:v>2178</c:v>
                </c:pt>
                <c:pt idx="11">
                  <c:v>#N/A</c:v>
                </c:pt>
                <c:pt idx="12">
                  <c:v>#N/A</c:v>
                </c:pt>
                <c:pt idx="13">
                  <c:v>2248</c:v>
                </c:pt>
                <c:pt idx="14">
                  <c:v>#N/A</c:v>
                </c:pt>
              </c:numCache>
            </c:numRef>
          </c:val>
          <c:smooth val="0"/>
          <c:extLst xmlns:c16r2="http://schemas.microsoft.com/office/drawing/2015/06/chart">
            <c:ext xmlns:c16="http://schemas.microsoft.com/office/drawing/2014/chart" uri="{C3380CC4-5D6E-409C-BE32-E72D297353CC}">
              <c16:uniqueId val="{0000000B-7241-42A9-91DF-F8AF00C19C79}"/>
            </c:ext>
          </c:extLst>
        </c:ser>
        <c:dLbls>
          <c:showLegendKey val="0"/>
          <c:showVal val="0"/>
          <c:showCatName val="0"/>
          <c:showSerName val="0"/>
          <c:showPercent val="0"/>
          <c:showBubbleSize val="0"/>
        </c:dLbls>
        <c:marker val="1"/>
        <c:smooth val="0"/>
        <c:axId val="176794368"/>
        <c:axId val="448489400"/>
      </c:lineChart>
      <c:catAx>
        <c:axId val="1767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8489400"/>
        <c:crosses val="autoZero"/>
        <c:auto val="1"/>
        <c:lblAlgn val="ctr"/>
        <c:lblOffset val="100"/>
        <c:tickLblSkip val="1"/>
        <c:tickMarkSkip val="1"/>
        <c:noMultiLvlLbl val="0"/>
      </c:catAx>
      <c:valAx>
        <c:axId val="448489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79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959</c:v>
                </c:pt>
                <c:pt idx="1">
                  <c:v>759</c:v>
                </c:pt>
                <c:pt idx="2">
                  <c:v>868</c:v>
                </c:pt>
              </c:numCache>
            </c:numRef>
          </c:val>
          <c:extLst xmlns:c16r2="http://schemas.microsoft.com/office/drawing/2015/06/chart">
            <c:ext xmlns:c16="http://schemas.microsoft.com/office/drawing/2014/chart" uri="{C3380CC4-5D6E-409C-BE32-E72D297353CC}">
              <c16:uniqueId val="{00000000-9529-496B-AC60-79265F66A0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c:v>
                </c:pt>
                <c:pt idx="1">
                  <c:v>69</c:v>
                </c:pt>
                <c:pt idx="2">
                  <c:v>71</c:v>
                </c:pt>
              </c:numCache>
            </c:numRef>
          </c:val>
          <c:extLst xmlns:c16r2="http://schemas.microsoft.com/office/drawing/2015/06/chart">
            <c:ext xmlns:c16="http://schemas.microsoft.com/office/drawing/2014/chart" uri="{C3380CC4-5D6E-409C-BE32-E72D297353CC}">
              <c16:uniqueId val="{00000001-9529-496B-AC60-79265F66A0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455</c:v>
                </c:pt>
                <c:pt idx="1">
                  <c:v>434</c:v>
                </c:pt>
                <c:pt idx="2">
                  <c:v>346</c:v>
                </c:pt>
              </c:numCache>
            </c:numRef>
          </c:val>
          <c:extLst xmlns:c16r2="http://schemas.microsoft.com/office/drawing/2015/06/chart">
            <c:ext xmlns:c16="http://schemas.microsoft.com/office/drawing/2014/chart" uri="{C3380CC4-5D6E-409C-BE32-E72D297353CC}">
              <c16:uniqueId val="{00000002-9529-496B-AC60-79265F66A091}"/>
            </c:ext>
          </c:extLst>
        </c:ser>
        <c:dLbls>
          <c:showLegendKey val="0"/>
          <c:showVal val="0"/>
          <c:showCatName val="0"/>
          <c:showSerName val="0"/>
          <c:showPercent val="0"/>
          <c:showBubbleSize val="0"/>
        </c:dLbls>
        <c:gapWidth val="120"/>
        <c:overlap val="100"/>
        <c:axId val="443609144"/>
        <c:axId val="443609528"/>
      </c:barChart>
      <c:catAx>
        <c:axId val="44360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609528"/>
        <c:crosses val="autoZero"/>
        <c:auto val="1"/>
        <c:lblAlgn val="ctr"/>
        <c:lblOffset val="100"/>
        <c:tickLblSkip val="1"/>
        <c:tickMarkSkip val="1"/>
        <c:noMultiLvlLbl val="0"/>
      </c:catAx>
      <c:valAx>
        <c:axId val="443609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609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4,323
4,255
261.31
5,498,985
5,033,633
424,057
2,621,510
5,930,033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前年度からポイントの増減はないが、人口は減少傾向にあり、少子高齢化に加えて労働人口の減少がみられる。固定資産税全体で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収となっているが、基幹産業である農業の低迷等による自主財源の税収に目立った伸びはなく、依然低い値で推移している。また、農業以外の主要産業も村内には少なく、税収の増加を見込むのは厳しい状況にある。今後においては、事務事業の見直しと経費削減に努め村政運営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113347</xdr:rowOff>
    </xdr:from>
    <xdr:to>
      <xdr:col>23</xdr:col>
      <xdr:colOff>133350</xdr:colOff>
      <xdr:row>43</xdr:row>
      <xdr:rowOff>113347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4856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113347</xdr:rowOff>
    </xdr:from>
    <xdr:to>
      <xdr:col>19</xdr:col>
      <xdr:colOff>133350</xdr:colOff>
      <xdr:row>43</xdr:row>
      <xdr:rowOff>119380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3225800" y="74856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119380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62547</xdr:rowOff>
    </xdr:from>
    <xdr:to>
      <xdr:col>23</xdr:col>
      <xdr:colOff>184150</xdr:colOff>
      <xdr:row>43</xdr:row>
      <xdr:rowOff>164147</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129874</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62547</xdr:rowOff>
    </xdr:from>
    <xdr:to>
      <xdr:col>19</xdr:col>
      <xdr:colOff>184150</xdr:colOff>
      <xdr:row>43</xdr:row>
      <xdr:rowOff>164147</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148924</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ポイント減少している。歳出に関しては、人件費、公債費、扶助費が増加し、物件費、繰出金が減少している。歳入に関しては、地方税が微減となったものの、固定資産税全体で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％市町村民税</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％の増収となっている。また、地方交付税も</a:t>
          </a:r>
          <a:r>
            <a:rPr kumimoji="1" lang="en-US" altLang="ja-JP" sz="1300">
              <a:latin typeface="ＭＳ Ｐゴシック" panose="020B0600070205080204" pitchFamily="50" charset="-128"/>
              <a:ea typeface="ＭＳ Ｐゴシック" panose="020B0600070205080204" pitchFamily="50" charset="-128"/>
            </a:rPr>
            <a:t>180,696</a:t>
          </a:r>
          <a:r>
            <a:rPr kumimoji="1" lang="ja-JP" altLang="en-US" sz="1300">
              <a:latin typeface="ＭＳ Ｐゴシック" panose="020B0600070205080204" pitchFamily="50" charset="-128"/>
              <a:ea typeface="ＭＳ Ｐゴシック" panose="020B0600070205080204" pitchFamily="50" charset="-128"/>
            </a:rPr>
            <a:t>千円の増となっており、その結果が経常収支比率に反映されたと分析する。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62</xdr:row>
      <xdr:rowOff>5842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114800" y="105923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5842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635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37084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2336800" y="1063574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63</xdr:row>
      <xdr:rowOff>37084</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1447800" y="1060678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83058</xdr:rowOff>
    </xdr:from>
    <xdr:to>
      <xdr:col>23</xdr:col>
      <xdr:colOff>184150</xdr:colOff>
      <xdr:row>62</xdr:row>
      <xdr:rowOff>13208</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99585</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人、新規採用者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人、会計年度任用職員導入による職員給</a:t>
          </a:r>
          <a:r>
            <a:rPr kumimoji="1" lang="en-US" altLang="ja-JP" sz="1300">
              <a:latin typeface="ＭＳ Ｐゴシック" panose="020B0600070205080204" pitchFamily="50" charset="-128"/>
              <a:ea typeface="ＭＳ Ｐゴシック" panose="020B0600070205080204" pitchFamily="50" charset="-128"/>
            </a:rPr>
            <a:t>158,669</a:t>
          </a:r>
          <a:r>
            <a:rPr kumimoji="1" lang="ja-JP" altLang="en-US" sz="1300">
              <a:latin typeface="ＭＳ Ｐゴシック" panose="020B0600070205080204" pitchFamily="50" charset="-128"/>
              <a:ea typeface="ＭＳ Ｐゴシック" panose="020B0600070205080204" pitchFamily="50" charset="-128"/>
            </a:rPr>
            <a:t>千円の増額。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物件費は、住民記録システム改修業務委託料</a:t>
          </a:r>
          <a:r>
            <a:rPr kumimoji="1" lang="en-US" altLang="ja-JP" sz="1300">
              <a:latin typeface="ＭＳ Ｐゴシック" panose="020B0600070205080204" pitchFamily="50" charset="-128"/>
              <a:ea typeface="ＭＳ Ｐゴシック" panose="020B0600070205080204" pitchFamily="50" charset="-128"/>
            </a:rPr>
            <a:t>2,068</a:t>
          </a:r>
          <a:r>
            <a:rPr kumimoji="1" lang="ja-JP" altLang="en-US" sz="1300">
              <a:latin typeface="ＭＳ Ｐゴシック" panose="020B0600070205080204" pitchFamily="50" charset="-128"/>
              <a:ea typeface="ＭＳ Ｐゴシック" panose="020B0600070205080204" pitchFamily="50" charset="-128"/>
            </a:rPr>
            <a:t>千円皆増、地域福祉計画策定業務</a:t>
          </a:r>
          <a:r>
            <a:rPr kumimoji="1" lang="en-US" altLang="ja-JP" sz="1300">
              <a:latin typeface="ＭＳ Ｐゴシック" panose="020B0600070205080204" pitchFamily="50" charset="-128"/>
              <a:ea typeface="ＭＳ Ｐゴシック" panose="020B0600070205080204" pitchFamily="50" charset="-128"/>
            </a:rPr>
            <a:t>1,624</a:t>
          </a:r>
          <a:r>
            <a:rPr kumimoji="1" lang="ja-JP" altLang="en-US" sz="1300">
              <a:latin typeface="ＭＳ Ｐゴシック" panose="020B0600070205080204" pitchFamily="50" charset="-128"/>
              <a:ea typeface="ＭＳ Ｐゴシック" panose="020B0600070205080204" pitchFamily="50" charset="-128"/>
            </a:rPr>
            <a:t>千円増、農業水利施設保全合理化事業調査設計業務委託料</a:t>
          </a:r>
          <a:r>
            <a:rPr kumimoji="1" lang="en-US" altLang="ja-JP" sz="1300">
              <a:latin typeface="ＭＳ Ｐゴシック" panose="020B0600070205080204" pitchFamily="50" charset="-128"/>
              <a:ea typeface="ＭＳ Ｐゴシック" panose="020B0600070205080204" pitchFamily="50" charset="-128"/>
            </a:rPr>
            <a:t>27,237</a:t>
          </a:r>
          <a:r>
            <a:rPr kumimoji="1" lang="ja-JP" altLang="en-US" sz="1300">
              <a:latin typeface="ＭＳ Ｐゴシック" panose="020B0600070205080204" pitchFamily="50" charset="-128"/>
              <a:ea typeface="ＭＳ Ｐゴシック" panose="020B0600070205080204" pitchFamily="50" charset="-128"/>
            </a:rPr>
            <a:t>千円減となっている。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xmlns=""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xmlns=""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xmlns=""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128031</xdr:rowOff>
    </xdr:from>
    <xdr:to>
      <xdr:col>23</xdr:col>
      <xdr:colOff>133350</xdr:colOff>
      <xdr:row>81</xdr:row>
      <xdr:rowOff>35461</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114800" y="13844031"/>
          <a:ext cx="8382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a:extLst>
            <a:ext uri="{FF2B5EF4-FFF2-40B4-BE49-F238E27FC236}">
              <a16:creationId xmlns:a16="http://schemas.microsoft.com/office/drawing/2014/main" xmlns="" id="{00000000-0008-0000-0300-0000BD000000}"/>
            </a:ext>
          </a:extLst>
        </xdr:cNvPr>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xmlns=""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109079</xdr:rowOff>
    </xdr:from>
    <xdr:to>
      <xdr:col>19</xdr:col>
      <xdr:colOff>133350</xdr:colOff>
      <xdr:row>80</xdr:row>
      <xdr:rowOff>128031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3225800" y="13825079"/>
          <a:ext cx="889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xmlns=""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109079</xdr:rowOff>
    </xdr:from>
    <xdr:to>
      <xdr:col>15</xdr:col>
      <xdr:colOff>82550</xdr:colOff>
      <xdr:row>80</xdr:row>
      <xdr:rowOff>125288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2336800" y="13825079"/>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81068</xdr:rowOff>
    </xdr:from>
    <xdr:to>
      <xdr:col>11</xdr:col>
      <xdr:colOff>31750</xdr:colOff>
      <xdr:row>80</xdr:row>
      <xdr:rowOff>125288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1447800" y="13797068"/>
          <a:ext cx="889000" cy="4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156111</xdr:rowOff>
    </xdr:from>
    <xdr:to>
      <xdr:col>23</xdr:col>
      <xdr:colOff>184150</xdr:colOff>
      <xdr:row>81</xdr:row>
      <xdr:rowOff>86261</xdr:rowOff>
    </xdr:to>
    <xdr:sp macro="" textlink="">
      <xdr:nvSpPr>
        <xdr:cNvPr id="207" name="楕円 206">
          <a:extLst>
            <a:ext uri="{FF2B5EF4-FFF2-40B4-BE49-F238E27FC236}">
              <a16:creationId xmlns:a16="http://schemas.microsoft.com/office/drawing/2014/main" xmlns="" id="{00000000-0008-0000-0300-0000CF000000}"/>
            </a:ext>
          </a:extLst>
        </xdr:cNvPr>
        <xdr:cNvSpPr/>
      </xdr:nvSpPr>
      <xdr:spPr>
        <a:xfrm>
          <a:off x="4902200" y="138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1188</xdr:rowOff>
    </xdr:from>
    <xdr:ext cx="762000" cy="259045"/>
    <xdr:sp macro="" textlink="">
      <xdr:nvSpPr>
        <xdr:cNvPr id="208" name="人件費・物件費等の状況該当値テキスト">
          <a:extLst>
            <a:ext uri="{FF2B5EF4-FFF2-40B4-BE49-F238E27FC236}">
              <a16:creationId xmlns:a16="http://schemas.microsoft.com/office/drawing/2014/main" xmlns="" id="{00000000-0008-0000-0300-0000D0000000}"/>
            </a:ext>
          </a:extLst>
        </xdr:cNvPr>
        <xdr:cNvSpPr txBox="1"/>
      </xdr:nvSpPr>
      <xdr:spPr>
        <a:xfrm>
          <a:off x="5041900" y="1371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77231</xdr:rowOff>
    </xdr:from>
    <xdr:to>
      <xdr:col>19</xdr:col>
      <xdr:colOff>184150</xdr:colOff>
      <xdr:row>81</xdr:row>
      <xdr:rowOff>7381</xdr:rowOff>
    </xdr:to>
    <xdr:sp macro="" textlink="">
      <xdr:nvSpPr>
        <xdr:cNvPr id="209" name="楕円 208">
          <a:extLst>
            <a:ext uri="{FF2B5EF4-FFF2-40B4-BE49-F238E27FC236}">
              <a16:creationId xmlns:a16="http://schemas.microsoft.com/office/drawing/2014/main" xmlns="" id="{00000000-0008-0000-0300-0000D1000000}"/>
            </a:ext>
          </a:extLst>
        </xdr:cNvPr>
        <xdr:cNvSpPr/>
      </xdr:nvSpPr>
      <xdr:spPr>
        <a:xfrm>
          <a:off x="4064000" y="137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17558</xdr:rowOff>
    </xdr:from>
    <xdr:ext cx="7366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733800" y="135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58279</xdr:rowOff>
    </xdr:from>
    <xdr:to>
      <xdr:col>15</xdr:col>
      <xdr:colOff>133350</xdr:colOff>
      <xdr:row>80</xdr:row>
      <xdr:rowOff>159879</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3175000" y="137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170056</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844800" y="1354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74488</xdr:rowOff>
    </xdr:from>
    <xdr:to>
      <xdr:col>11</xdr:col>
      <xdr:colOff>82550</xdr:colOff>
      <xdr:row>81</xdr:row>
      <xdr:rowOff>4638</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2286000" y="137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14815</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955800" y="1355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30268</xdr:rowOff>
    </xdr:from>
    <xdr:to>
      <xdr:col>7</xdr:col>
      <xdr:colOff>31750</xdr:colOff>
      <xdr:row>80</xdr:row>
      <xdr:rowOff>131868</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1397000" y="137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142045</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066800" y="1351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xmlns=""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ポイント減少しているが、類似団体と比較すると依然高い水準にある。主事・主任級職員が増加し、課長級職員が減少したことによるポイントの減少と分析する。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xmlns=""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xmlns=""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xmlns=""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xmlns=""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132842</xdr:rowOff>
    </xdr:from>
    <xdr:to>
      <xdr:col>81</xdr:col>
      <xdr:colOff>44450</xdr:colOff>
      <xdr:row>88</xdr:row>
      <xdr:rowOff>106172</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6179800" y="1504899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xmlns=""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xmlns=""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106172</xdr:rowOff>
    </xdr:from>
    <xdr:to>
      <xdr:col>77</xdr:col>
      <xdr:colOff>44450</xdr:colOff>
      <xdr:row>89</xdr:row>
      <xdr:rowOff>31242</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5290800" y="151937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xmlns=""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154432</xdr:rowOff>
    </xdr:from>
    <xdr:to>
      <xdr:col>72</xdr:col>
      <xdr:colOff>203200</xdr:colOff>
      <xdr:row>89</xdr:row>
      <xdr:rowOff>31242</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4401800" y="152420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135128</xdr:rowOff>
    </xdr:from>
    <xdr:to>
      <xdr:col>68</xdr:col>
      <xdr:colOff>152400</xdr:colOff>
      <xdr:row>88</xdr:row>
      <xdr:rowOff>154432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3512800" y="152227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82042</xdr:rowOff>
    </xdr:from>
    <xdr:to>
      <xdr:col>81</xdr:col>
      <xdr:colOff>95250</xdr:colOff>
      <xdr:row>88</xdr:row>
      <xdr:rowOff>12192</xdr:rowOff>
    </xdr:to>
    <xdr:sp macro="" textlink="">
      <xdr:nvSpPr>
        <xdr:cNvPr id="267" name="楕円 266">
          <a:extLst>
            <a:ext uri="{FF2B5EF4-FFF2-40B4-BE49-F238E27FC236}">
              <a16:creationId xmlns:a16="http://schemas.microsoft.com/office/drawing/2014/main" xmlns="" id="{00000000-0008-0000-0300-00000B010000}"/>
            </a:ext>
          </a:extLst>
        </xdr:cNvPr>
        <xdr:cNvSpPr/>
      </xdr:nvSpPr>
      <xdr:spPr>
        <a:xfrm>
          <a:off x="169672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54119</xdr:rowOff>
    </xdr:from>
    <xdr:ext cx="762000" cy="259045"/>
    <xdr:sp macro="" textlink="">
      <xdr:nvSpPr>
        <xdr:cNvPr id="268" name="給与水準   （国との比較）該当値テキスト">
          <a:extLst>
            <a:ext uri="{FF2B5EF4-FFF2-40B4-BE49-F238E27FC236}">
              <a16:creationId xmlns:a16="http://schemas.microsoft.com/office/drawing/2014/main" xmlns="" id="{00000000-0008-0000-0300-00000C010000}"/>
            </a:ext>
          </a:extLst>
        </xdr:cNvPr>
        <xdr:cNvSpPr txBox="1"/>
      </xdr:nvSpPr>
      <xdr:spPr>
        <a:xfrm>
          <a:off x="17106900" y="149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55372</xdr:rowOff>
    </xdr:from>
    <xdr:to>
      <xdr:col>77</xdr:col>
      <xdr:colOff>95250</xdr:colOff>
      <xdr:row>88</xdr:row>
      <xdr:rowOff>156972</xdr:rowOff>
    </xdr:to>
    <xdr:sp macro="" textlink="">
      <xdr:nvSpPr>
        <xdr:cNvPr id="269" name="楕円 268">
          <a:extLst>
            <a:ext uri="{FF2B5EF4-FFF2-40B4-BE49-F238E27FC236}">
              <a16:creationId xmlns:a16="http://schemas.microsoft.com/office/drawing/2014/main" xmlns="" id="{00000000-0008-0000-0300-00000D010000}"/>
            </a:ext>
          </a:extLst>
        </xdr:cNvPr>
        <xdr:cNvSpPr/>
      </xdr:nvSpPr>
      <xdr:spPr>
        <a:xfrm>
          <a:off x="16129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141749</xdr:rowOff>
    </xdr:from>
    <xdr:ext cx="7366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798800" y="152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151892</xdr:rowOff>
    </xdr:from>
    <xdr:to>
      <xdr:col>73</xdr:col>
      <xdr:colOff>44450</xdr:colOff>
      <xdr:row>89</xdr:row>
      <xdr:rowOff>82042</xdr:rowOff>
    </xdr:to>
    <xdr:sp macro="" textlink="">
      <xdr:nvSpPr>
        <xdr:cNvPr id="271" name="楕円 270">
          <a:extLst>
            <a:ext uri="{FF2B5EF4-FFF2-40B4-BE49-F238E27FC236}">
              <a16:creationId xmlns:a16="http://schemas.microsoft.com/office/drawing/2014/main" xmlns="" id="{00000000-0008-0000-0300-00000F010000}"/>
            </a:ext>
          </a:extLst>
        </xdr:cNvPr>
        <xdr:cNvSpPr/>
      </xdr:nvSpPr>
      <xdr:spPr>
        <a:xfrm>
          <a:off x="15240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66819</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103632</xdr:rowOff>
    </xdr:from>
    <xdr:to>
      <xdr:col>68</xdr:col>
      <xdr:colOff>203200</xdr:colOff>
      <xdr:row>89</xdr:row>
      <xdr:rowOff>33782</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18559</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84328</xdr:rowOff>
    </xdr:from>
    <xdr:to>
      <xdr:col>64</xdr:col>
      <xdr:colOff>152400</xdr:colOff>
      <xdr:row>89</xdr:row>
      <xdr:rowOff>14478</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170705</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xmlns=""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定員についてはより良い住民サービスを提供するため、一般行政職の採用を行ったため、昨年度に比べ</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人の増加となっている。加えて人口も昨年度から</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人減少していることから、ポイントが上昇したとみられる。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xmlns=""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xmlns=""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xmlns=""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xmlns=""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109453</xdr:rowOff>
    </xdr:from>
    <xdr:to>
      <xdr:col>81</xdr:col>
      <xdr:colOff>44450</xdr:colOff>
      <xdr:row>60</xdr:row>
      <xdr:rowOff>113072</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179800" y="10396453"/>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xmlns=""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xmlns=""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97589</xdr:rowOff>
    </xdr:from>
    <xdr:to>
      <xdr:col>77</xdr:col>
      <xdr:colOff>44450</xdr:colOff>
      <xdr:row>60</xdr:row>
      <xdr:rowOff>109453</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5290800" y="10384589"/>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xmlns=""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71247</xdr:rowOff>
    </xdr:from>
    <xdr:to>
      <xdr:col>72</xdr:col>
      <xdr:colOff>203200</xdr:colOff>
      <xdr:row>60</xdr:row>
      <xdr:rowOff>97589</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4401800" y="10358247"/>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71247</xdr:rowOff>
    </xdr:from>
    <xdr:to>
      <xdr:col>68</xdr:col>
      <xdr:colOff>152400</xdr:colOff>
      <xdr:row>60</xdr:row>
      <xdr:rowOff>73057</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3512800" y="1035824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62272</xdr:rowOff>
    </xdr:from>
    <xdr:to>
      <xdr:col>81</xdr:col>
      <xdr:colOff>95250</xdr:colOff>
      <xdr:row>60</xdr:row>
      <xdr:rowOff>163872</xdr:rowOff>
    </xdr:to>
    <xdr:sp macro="" textlink="">
      <xdr:nvSpPr>
        <xdr:cNvPr id="329" name="楕円 328">
          <a:extLst>
            <a:ext uri="{FF2B5EF4-FFF2-40B4-BE49-F238E27FC236}">
              <a16:creationId xmlns:a16="http://schemas.microsoft.com/office/drawing/2014/main" xmlns="" id="{00000000-0008-0000-0300-000049010000}"/>
            </a:ext>
          </a:extLst>
        </xdr:cNvPr>
        <xdr:cNvSpPr/>
      </xdr:nvSpPr>
      <xdr:spPr>
        <a:xfrm>
          <a:off x="16967200" y="103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34349</xdr:rowOff>
    </xdr:from>
    <xdr:ext cx="762000" cy="259045"/>
    <xdr:sp macro="" textlink="">
      <xdr:nvSpPr>
        <xdr:cNvPr id="330" name="定員管理の状況該当値テキスト">
          <a:extLst>
            <a:ext uri="{FF2B5EF4-FFF2-40B4-BE49-F238E27FC236}">
              <a16:creationId xmlns:a16="http://schemas.microsoft.com/office/drawing/2014/main" xmlns="" id="{00000000-0008-0000-0300-00004A010000}"/>
            </a:ext>
          </a:extLst>
        </xdr:cNvPr>
        <xdr:cNvSpPr txBox="1"/>
      </xdr:nvSpPr>
      <xdr:spPr>
        <a:xfrm>
          <a:off x="17106900" y="103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58653</xdr:rowOff>
    </xdr:from>
    <xdr:to>
      <xdr:col>77</xdr:col>
      <xdr:colOff>95250</xdr:colOff>
      <xdr:row>60</xdr:row>
      <xdr:rowOff>160253</xdr:rowOff>
    </xdr:to>
    <xdr:sp macro="" textlink="">
      <xdr:nvSpPr>
        <xdr:cNvPr id="331" name="楕円 330">
          <a:extLst>
            <a:ext uri="{FF2B5EF4-FFF2-40B4-BE49-F238E27FC236}">
              <a16:creationId xmlns:a16="http://schemas.microsoft.com/office/drawing/2014/main" xmlns="" id="{00000000-0008-0000-0300-00004B010000}"/>
            </a:ext>
          </a:extLst>
        </xdr:cNvPr>
        <xdr:cNvSpPr/>
      </xdr:nvSpPr>
      <xdr:spPr>
        <a:xfrm>
          <a:off x="16129000" y="103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145030</xdr:rowOff>
    </xdr:from>
    <xdr:ext cx="7366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798800" y="1043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46789</xdr:rowOff>
    </xdr:from>
    <xdr:to>
      <xdr:col>73</xdr:col>
      <xdr:colOff>44450</xdr:colOff>
      <xdr:row>60</xdr:row>
      <xdr:rowOff>148389</xdr:rowOff>
    </xdr:to>
    <xdr:sp macro="" textlink="">
      <xdr:nvSpPr>
        <xdr:cNvPr id="333" name="楕円 332">
          <a:extLst>
            <a:ext uri="{FF2B5EF4-FFF2-40B4-BE49-F238E27FC236}">
              <a16:creationId xmlns:a16="http://schemas.microsoft.com/office/drawing/2014/main" xmlns="" id="{00000000-0008-0000-0300-00004D010000}"/>
            </a:ext>
          </a:extLst>
        </xdr:cNvPr>
        <xdr:cNvSpPr/>
      </xdr:nvSpPr>
      <xdr:spPr>
        <a:xfrm>
          <a:off x="15240000" y="103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133166</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4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20447</xdr:rowOff>
    </xdr:from>
    <xdr:to>
      <xdr:col>68</xdr:col>
      <xdr:colOff>203200</xdr:colOff>
      <xdr:row>60</xdr:row>
      <xdr:rowOff>122047</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4351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132224</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22257</xdr:rowOff>
    </xdr:from>
    <xdr:to>
      <xdr:col>64</xdr:col>
      <xdr:colOff>152400</xdr:colOff>
      <xdr:row>60</xdr:row>
      <xdr:rowOff>123857</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3462000" y="10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134034</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131800" y="1007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xmlns=""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ポイント上昇しており、類似団体平均を上回っている。要因としては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小学校新校舎建設や統合保育所建設関連事業、経営体育成基盤整備事業等に係る起債の償還の開始に伴うものと分析する。今後、公債費は上昇する見込みもあるため、起債依存型の事業実施を見直していくなど、公債費の適正化に取り組んで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xmlns=""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xmlns=""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xmlns=""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xmlns=""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xmlns=""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63077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179800" y="73469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xmlns=""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xmlns=""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146050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5290800" y="725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xmlns=""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49530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4401800" y="71458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116417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3512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0" name="楕円 389">
          <a:extLst>
            <a:ext uri="{FF2B5EF4-FFF2-40B4-BE49-F238E27FC236}">
              <a16:creationId xmlns:a16="http://schemas.microsoft.com/office/drawing/2014/main" xmlns="" id="{00000000-0008-0000-0300-000086010000}"/>
            </a:ext>
          </a:extLst>
        </xdr:cNvPr>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391" name="公債費負担の状況該当値テキスト">
          <a:extLst>
            <a:ext uri="{FF2B5EF4-FFF2-40B4-BE49-F238E27FC236}">
              <a16:creationId xmlns:a16="http://schemas.microsoft.com/office/drawing/2014/main" xmlns="" id="{00000000-0008-0000-0300-000087010000}"/>
            </a:ext>
          </a:extLst>
        </xdr:cNvPr>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2" name="楕円 391">
          <a:extLst>
            <a:ext uri="{FF2B5EF4-FFF2-40B4-BE49-F238E27FC236}">
              <a16:creationId xmlns:a16="http://schemas.microsoft.com/office/drawing/2014/main" xmlns="" id="{00000000-0008-0000-0300-000088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ているが、統合小学校新校舎建設や統合保育所建設関連事業、経営体育成基盤整備事業等に係る起債の償還が開始され、依然高い値となっている。地方債現在高の上昇も続いていることから、事務事業の適正化を図り財政健全化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xmlns=""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xmlns=""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xmlns=""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150989</xdr:rowOff>
    </xdr:from>
    <xdr:to>
      <xdr:col>81</xdr:col>
      <xdr:colOff>44450</xdr:colOff>
      <xdr:row>22</xdr:row>
      <xdr:rowOff>23777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6179800" y="375143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170956</xdr:rowOff>
    </xdr:from>
    <xdr:to>
      <xdr:col>77</xdr:col>
      <xdr:colOff>44450</xdr:colOff>
      <xdr:row>22</xdr:row>
      <xdr:rowOff>23777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5290800" y="3599956"/>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170956</xdr:rowOff>
    </xdr:from>
    <xdr:to>
      <xdr:col>72</xdr:col>
      <xdr:colOff>203200</xdr:colOff>
      <xdr:row>21</xdr:row>
      <xdr:rowOff>74577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4401800" y="3599956"/>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58491</xdr:rowOff>
    </xdr:from>
    <xdr:to>
      <xdr:col>68</xdr:col>
      <xdr:colOff>152400</xdr:colOff>
      <xdr:row>21</xdr:row>
      <xdr:rowOff>74577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3512800" y="365894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100189</xdr:rowOff>
    </xdr:from>
    <xdr:to>
      <xdr:col>81</xdr:col>
      <xdr:colOff>95250</xdr:colOff>
      <xdr:row>22</xdr:row>
      <xdr:rowOff>30339</xdr:rowOff>
    </xdr:to>
    <xdr:sp macro="" textlink="">
      <xdr:nvSpPr>
        <xdr:cNvPr id="452" name="楕円 451">
          <a:extLst>
            <a:ext uri="{FF2B5EF4-FFF2-40B4-BE49-F238E27FC236}">
              <a16:creationId xmlns:a16="http://schemas.microsoft.com/office/drawing/2014/main" xmlns="" id="{00000000-0008-0000-0300-0000C4010000}"/>
            </a:ext>
          </a:extLst>
        </xdr:cNvPr>
        <xdr:cNvSpPr/>
      </xdr:nvSpPr>
      <xdr:spPr>
        <a:xfrm>
          <a:off x="16967200" y="37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167516</xdr:rowOff>
    </xdr:from>
    <xdr:ext cx="762000" cy="259045"/>
    <xdr:sp macro="" textlink="">
      <xdr:nvSpPr>
        <xdr:cNvPr id="453" name="将来負担の状況該当値テキスト">
          <a:extLst>
            <a:ext uri="{FF2B5EF4-FFF2-40B4-BE49-F238E27FC236}">
              <a16:creationId xmlns:a16="http://schemas.microsoft.com/office/drawing/2014/main" xmlns="" id="{00000000-0008-0000-0300-0000C5010000}"/>
            </a:ext>
          </a:extLst>
        </xdr:cNvPr>
        <xdr:cNvSpPr txBox="1"/>
      </xdr:nvSpPr>
      <xdr:spPr>
        <a:xfrm>
          <a:off x="17106900" y="3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144427</xdr:rowOff>
    </xdr:from>
    <xdr:to>
      <xdr:col>77</xdr:col>
      <xdr:colOff>95250</xdr:colOff>
      <xdr:row>22</xdr:row>
      <xdr:rowOff>74577</xdr:rowOff>
    </xdr:to>
    <xdr:sp macro="" textlink="">
      <xdr:nvSpPr>
        <xdr:cNvPr id="454" name="楕円 453">
          <a:extLst>
            <a:ext uri="{FF2B5EF4-FFF2-40B4-BE49-F238E27FC236}">
              <a16:creationId xmlns:a16="http://schemas.microsoft.com/office/drawing/2014/main" xmlns="" id="{00000000-0008-0000-0300-0000C6010000}"/>
            </a:ext>
          </a:extLst>
        </xdr:cNvPr>
        <xdr:cNvSpPr/>
      </xdr:nvSpPr>
      <xdr:spPr>
        <a:xfrm>
          <a:off x="16129000" y="37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59354</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38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120156</xdr:rowOff>
    </xdr:from>
    <xdr:to>
      <xdr:col>73</xdr:col>
      <xdr:colOff>44450</xdr:colOff>
      <xdr:row>21</xdr:row>
      <xdr:rowOff>50306</xdr:rowOff>
    </xdr:to>
    <xdr:sp macro="" textlink="">
      <xdr:nvSpPr>
        <xdr:cNvPr id="456" name="楕円 455">
          <a:extLst>
            <a:ext uri="{FF2B5EF4-FFF2-40B4-BE49-F238E27FC236}">
              <a16:creationId xmlns:a16="http://schemas.microsoft.com/office/drawing/2014/main" xmlns="" id="{00000000-0008-0000-0300-0000C8010000}"/>
            </a:ext>
          </a:extLst>
        </xdr:cNvPr>
        <xdr:cNvSpPr/>
      </xdr:nvSpPr>
      <xdr:spPr>
        <a:xfrm>
          <a:off x="15240000" y="35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35083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363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23777</xdr:rowOff>
    </xdr:from>
    <xdr:to>
      <xdr:col>68</xdr:col>
      <xdr:colOff>203200</xdr:colOff>
      <xdr:row>21</xdr:row>
      <xdr:rowOff>125377</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4351000" y="36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110154</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371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7691</xdr:rowOff>
    </xdr:from>
    <xdr:to>
      <xdr:col>64</xdr:col>
      <xdr:colOff>152400</xdr:colOff>
      <xdr:row>21</xdr:row>
      <xdr:rowOff>109291</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3462000" y="36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94068</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369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4,323
4,255
261.31
5,498,985
5,033,633
424,057
2,621,510
5,930,033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会計年度任用職員の導入に伴い、職員給等が増額したこにより、経常収支比率は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類似団体比較</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ポイントのプラスであることから、支弁事業費の見直し等を含め、事業の在り方、財政運営を検討していく。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72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814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68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保育料無償化に伴うシステム改修業務委託料の皆減や農業水利施設保全課合理化事業調査設計業務委託料</a:t>
          </a:r>
          <a:r>
            <a:rPr kumimoji="1" lang="en-US" altLang="ja-JP" sz="1300">
              <a:latin typeface="ＭＳ Ｐゴシック" panose="020B0600070205080204" pitchFamily="50" charset="-128"/>
              <a:ea typeface="ＭＳ Ｐゴシック" panose="020B0600070205080204" pitchFamily="50" charset="-128"/>
            </a:rPr>
            <a:t>27,337</a:t>
          </a:r>
          <a:r>
            <a:rPr kumimoji="1" lang="ja-JP" altLang="en-US" sz="1300">
              <a:latin typeface="ＭＳ Ｐゴシック" panose="020B0600070205080204" pitchFamily="50" charset="-128"/>
              <a:ea typeface="ＭＳ Ｐゴシック" panose="020B0600070205080204" pitchFamily="50" charset="-128"/>
            </a:rPr>
            <a:t>千円の減額となっており、一般財源の経常経費は</a:t>
          </a:r>
          <a:r>
            <a:rPr kumimoji="1" lang="en-US" altLang="ja-JP" sz="1300">
              <a:latin typeface="ＭＳ Ｐゴシック" panose="020B0600070205080204" pitchFamily="50" charset="-128"/>
              <a:ea typeface="ＭＳ Ｐゴシック" panose="020B0600070205080204" pitchFamily="50" charset="-128"/>
            </a:rPr>
            <a:t>43,106</a:t>
          </a:r>
          <a:r>
            <a:rPr kumimoji="1" lang="ja-JP" altLang="en-US" sz="1300">
              <a:latin typeface="ＭＳ Ｐゴシック" panose="020B0600070205080204" pitchFamily="50" charset="-128"/>
              <a:ea typeface="ＭＳ Ｐゴシック" panose="020B0600070205080204" pitchFamily="50" charset="-128"/>
            </a:rPr>
            <a:t>千円の減額となっている。また、経常収支比率として地方交付税の増額等により、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43180</xdr:rowOff>
    </xdr:from>
    <xdr:to>
      <xdr:col>82</xdr:col>
      <xdr:colOff>107950</xdr:colOff>
      <xdr:row>16</xdr:row>
      <xdr:rowOff>46990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5671800" y="261493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46990</xdr:rowOff>
    </xdr:from>
    <xdr:to>
      <xdr:col>78</xdr:col>
      <xdr:colOff>69850</xdr:colOff>
      <xdr:row>16</xdr:row>
      <xdr:rowOff>85090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4782800" y="2790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85090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2801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58420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271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163830</xdr:rowOff>
    </xdr:from>
    <xdr:to>
      <xdr:col>82</xdr:col>
      <xdr:colOff>158750</xdr:colOff>
      <xdr:row>15</xdr:row>
      <xdr:rowOff>93980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8907</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167640</xdr:rowOff>
    </xdr:from>
    <xdr:to>
      <xdr:col>78</xdr:col>
      <xdr:colOff>120650</xdr:colOff>
      <xdr:row>16</xdr:row>
      <xdr:rowOff>97790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107967</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50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34290</xdr:rowOff>
    </xdr:from>
    <xdr:to>
      <xdr:col>74</xdr:col>
      <xdr:colOff>31750</xdr:colOff>
      <xdr:row>16</xdr:row>
      <xdr:rowOff>135890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146067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54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高齢者除雪サービス事業費（</a:t>
          </a:r>
          <a:r>
            <a:rPr kumimoji="1" lang="en-US" altLang="ja-JP" sz="1300">
              <a:latin typeface="ＭＳ Ｐゴシック" panose="020B0600070205080204" pitchFamily="50" charset="-128"/>
              <a:ea typeface="ＭＳ Ｐゴシック" panose="020B0600070205080204" pitchFamily="50" charset="-128"/>
            </a:rPr>
            <a:t>4,453</a:t>
          </a:r>
          <a:r>
            <a:rPr kumimoji="1" lang="ja-JP" altLang="en-US" sz="1300">
              <a:latin typeface="ＭＳ Ｐゴシック" panose="020B0600070205080204" pitchFamily="50" charset="-128"/>
              <a:ea typeface="ＭＳ Ｐゴシック" panose="020B0600070205080204" pitchFamily="50" charset="-128"/>
            </a:rPr>
            <a:t>千円）等の増額に伴い、事業費全体として増額している。また、経常収支比率としても、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繰出金の減（▲</a:t>
          </a:r>
          <a:r>
            <a:rPr kumimoji="1" lang="en-US" altLang="ja-JP" sz="1300">
              <a:latin typeface="ＭＳ Ｐゴシック" panose="020B0600070205080204" pitchFamily="50" charset="-128"/>
              <a:ea typeface="ＭＳ Ｐゴシック" panose="020B0600070205080204" pitchFamily="50" charset="-128"/>
            </a:rPr>
            <a:t>14,500</a:t>
          </a:r>
          <a:r>
            <a:rPr kumimoji="1" lang="ja-JP" altLang="en-US" sz="1300">
              <a:latin typeface="ＭＳ Ｐゴシック" panose="020B0600070205080204" pitchFamily="50" charset="-128"/>
              <a:ea typeface="ＭＳ Ｐゴシック" panose="020B0600070205080204" pitchFamily="50" charset="-128"/>
            </a:rPr>
            <a:t>千円）となったが、普通建設事業費の増（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150,851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a:latin typeface="ＭＳ Ｐゴシック" panose="020B0600070205080204" pitchFamily="50" charset="-128"/>
              <a:ea typeface="ＭＳ Ｐゴシック" panose="020B0600070205080204" pitchFamily="50" charset="-128"/>
            </a:rPr>
            <a:t>、積立金の増（</a:t>
          </a:r>
          <a:r>
            <a:rPr kumimoji="1" lang="en-US" altLang="ja-JP" sz="1300">
              <a:latin typeface="ＭＳ Ｐゴシック" panose="020B0600070205080204" pitchFamily="50" charset="-128"/>
              <a:ea typeface="ＭＳ Ｐゴシック" panose="020B0600070205080204" pitchFamily="50" charset="-128"/>
            </a:rPr>
            <a:t>145,360</a:t>
          </a:r>
          <a:r>
            <a:rPr kumimoji="1" lang="ja-JP" altLang="en-US" sz="1300">
              <a:latin typeface="ＭＳ Ｐゴシック" panose="020B0600070205080204" pitchFamily="50" charset="-128"/>
              <a:ea typeface="ＭＳ Ｐゴシック" panose="020B0600070205080204" pitchFamily="50" charset="-128"/>
            </a:rPr>
            <a:t>千円）となっているため、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57</xdr:row>
      <xdr:rowOff>1270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9769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19558</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4782800" y="9769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19558</xdr:rowOff>
    </xdr:from>
    <xdr:to>
      <xdr:col>73</xdr:col>
      <xdr:colOff>180975</xdr:colOff>
      <xdr:row>57</xdr:row>
      <xdr:rowOff>101854</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3893800" y="97922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83566</xdr:rowOff>
    </xdr:from>
    <xdr:to>
      <xdr:col>69</xdr:col>
      <xdr:colOff>92075</xdr:colOff>
      <xdr:row>57</xdr:row>
      <xdr:rowOff>101854</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856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32275</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実績ベースで、畜産クラスター事業費補助金</a:t>
          </a:r>
          <a:r>
            <a:rPr kumimoji="1" lang="en-US" altLang="ja-JP" sz="1300">
              <a:latin typeface="ＭＳ Ｐゴシック" panose="020B0600070205080204" pitchFamily="50" charset="-128"/>
              <a:ea typeface="ＭＳ Ｐゴシック" panose="020B0600070205080204" pitchFamily="50" charset="-128"/>
            </a:rPr>
            <a:t>1,253,931</a:t>
          </a:r>
          <a:r>
            <a:rPr kumimoji="1" lang="ja-JP" altLang="en-US" sz="1300">
              <a:latin typeface="ＭＳ Ｐゴシック" panose="020B0600070205080204" pitchFamily="50" charset="-128"/>
              <a:ea typeface="ＭＳ Ｐゴシック" panose="020B0600070205080204" pitchFamily="50" charset="-128"/>
            </a:rPr>
            <a:t>千円の減額により、</a:t>
          </a:r>
          <a:r>
            <a:rPr kumimoji="1" lang="en-US" altLang="ja-JP" sz="1300">
              <a:latin typeface="ＭＳ Ｐゴシック" panose="020B0600070205080204" pitchFamily="50" charset="-128"/>
              <a:ea typeface="ＭＳ Ｐゴシック" panose="020B0600070205080204" pitchFamily="50" charset="-128"/>
            </a:rPr>
            <a:t>746,849</a:t>
          </a:r>
          <a:r>
            <a:rPr kumimoji="1" lang="ja-JP" altLang="en-US" sz="1300">
              <a:latin typeface="ＭＳ Ｐゴシック" panose="020B0600070205080204" pitchFamily="50" charset="-128"/>
              <a:ea typeface="ＭＳ Ｐゴシック" panose="020B0600070205080204" pitchFamily="50" charset="-128"/>
            </a:rPr>
            <a:t>千円の減額となっているが、一般財源の経常経費は増額となっており、経常収支比率も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ポイントの上昇となった。</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49276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5671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104140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4782800" y="6203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159004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3893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159004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86,365</a:t>
          </a:r>
          <a:r>
            <a:rPr kumimoji="1" lang="ja-JP" altLang="en-US" sz="1300">
              <a:latin typeface="ＭＳ Ｐゴシック" panose="020B0600070205080204" pitchFamily="50" charset="-128"/>
              <a:ea typeface="ＭＳ Ｐゴシック" panose="020B0600070205080204" pitchFamily="50" charset="-128"/>
            </a:rPr>
            <a:t>千円の増額となっているため、</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ポイント上昇し、類似団体平均を上回っている。要因として、統合保育所建設関連事業等に係る起債の償還開始が一因と考えられる。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119380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3987800" y="130581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27939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098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161289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130810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1320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40657</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ポイント下回った。公債費以外で経常経費に占める割合が大きいのは、人件費、物件費、繰出金となっている。今後は、適正な水準の維持に努めていく。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xmlns=""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xmlns=""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138430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5671800" y="130429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xmlns=""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5080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4782800" y="13168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78</xdr:row>
      <xdr:rowOff>24130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3893800" y="132067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78</xdr:row>
      <xdr:rowOff>24130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004800" y="13241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1" name="公債費以外該当値テキスト">
          <a:extLst>
            <a:ext uri="{FF2B5EF4-FFF2-40B4-BE49-F238E27FC236}">
              <a16:creationId xmlns:a16="http://schemas.microsoft.com/office/drawing/2014/main" xmlns="" id="{00000000-0008-0000-0400-0000B9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40657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81311</xdr:rowOff>
    </xdr:from>
    <xdr:to>
      <xdr:col>29</xdr:col>
      <xdr:colOff>127000</xdr:colOff>
      <xdr:row>18</xdr:row>
      <xdr:rowOff>123321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15036"/>
          <a:ext cx="647700" cy="42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123321</xdr:rowOff>
    </xdr:from>
    <xdr:to>
      <xdr:col>26</xdr:col>
      <xdr:colOff>50800</xdr:colOff>
      <xdr:row>18</xdr:row>
      <xdr:rowOff>158326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57046"/>
          <a:ext cx="698500" cy="35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149916</xdr:rowOff>
    </xdr:from>
    <xdr:to>
      <xdr:col>22</xdr:col>
      <xdr:colOff>114300</xdr:colOff>
      <xdr:row>18</xdr:row>
      <xdr:rowOff>158326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283641"/>
          <a:ext cx="698500" cy="8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149916</xdr:rowOff>
    </xdr:from>
    <xdr:to>
      <xdr:col>18</xdr:col>
      <xdr:colOff>177800</xdr:colOff>
      <xdr:row>19</xdr:row>
      <xdr:rowOff>13469</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283641"/>
          <a:ext cx="698500" cy="3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30511</xdr:rowOff>
    </xdr:from>
    <xdr:to>
      <xdr:col>29</xdr:col>
      <xdr:colOff>177800</xdr:colOff>
      <xdr:row>18</xdr:row>
      <xdr:rowOff>132111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6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2588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3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72521</xdr:rowOff>
    </xdr:from>
    <xdr:to>
      <xdr:col>26</xdr:col>
      <xdr:colOff>101600</xdr:colOff>
      <xdr:row>19</xdr:row>
      <xdr:rowOff>2670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0624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158898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92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107526</xdr:rowOff>
    </xdr:from>
    <xdr:to>
      <xdr:col>22</xdr:col>
      <xdr:colOff>165100</xdr:colOff>
      <xdr:row>19</xdr:row>
      <xdr:rowOff>37676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4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22453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99117</xdr:rowOff>
    </xdr:from>
    <xdr:to>
      <xdr:col>19</xdr:col>
      <xdr:colOff>38100</xdr:colOff>
      <xdr:row>19</xdr:row>
      <xdr:rowOff>29266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3284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14043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134119</xdr:rowOff>
    </xdr:from>
    <xdr:to>
      <xdr:col>15</xdr:col>
      <xdr:colOff>101600</xdr:colOff>
      <xdr:row>19</xdr:row>
      <xdr:rowOff>64269</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6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49046</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303858</xdr:rowOff>
    </xdr:from>
    <xdr:to>
      <xdr:col>29</xdr:col>
      <xdr:colOff>127000</xdr:colOff>
      <xdr:row>36</xdr:row>
      <xdr:rowOff>2760</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14208"/>
          <a:ext cx="647700" cy="41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2760</xdr:rowOff>
    </xdr:from>
    <xdr:to>
      <xdr:col>26</xdr:col>
      <xdr:colOff>50800</xdr:colOff>
      <xdr:row>36</xdr:row>
      <xdr:rowOff>47513</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956010"/>
          <a:ext cx="698500" cy="4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47513</xdr:rowOff>
    </xdr:from>
    <xdr:to>
      <xdr:col>22</xdr:col>
      <xdr:colOff>114300</xdr:colOff>
      <xdr:row>36</xdr:row>
      <xdr:rowOff>107406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7000763"/>
          <a:ext cx="698500" cy="5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107406</xdr:rowOff>
    </xdr:from>
    <xdr:to>
      <xdr:col>18</xdr:col>
      <xdr:colOff>177800</xdr:colOff>
      <xdr:row>36</xdr:row>
      <xdr:rowOff>118287</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7060656"/>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253058</xdr:rowOff>
    </xdr:from>
    <xdr:to>
      <xdr:col>29</xdr:col>
      <xdr:colOff>177800</xdr:colOff>
      <xdr:row>36</xdr:row>
      <xdr:rowOff>11758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6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98135</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70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294860</xdr:rowOff>
    </xdr:from>
    <xdr:to>
      <xdr:col>26</xdr:col>
      <xdr:colOff>101600</xdr:colOff>
      <xdr:row>36</xdr:row>
      <xdr:rowOff>53560</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90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63737</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67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339613</xdr:rowOff>
    </xdr:from>
    <xdr:to>
      <xdr:col>22</xdr:col>
      <xdr:colOff>165100</xdr:colOff>
      <xdr:row>36</xdr:row>
      <xdr:rowOff>98313</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94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108490</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71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56606</xdr:rowOff>
    </xdr:from>
    <xdr:to>
      <xdr:col>19</xdr:col>
      <xdr:colOff>38100</xdr:colOff>
      <xdr:row>36</xdr:row>
      <xdr:rowOff>158206</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700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168383</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77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67487</xdr:rowOff>
    </xdr:from>
    <xdr:to>
      <xdr:col>15</xdr:col>
      <xdr:colOff>101600</xdr:colOff>
      <xdr:row>36</xdr:row>
      <xdr:rowOff>169087</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702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179264</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78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4,323
4,255
261.31
5,498,985
5,033,633
424,057
2,621,510
5,930,033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102820</xdr:rowOff>
    </xdr:from>
    <xdr:to>
      <xdr:col>24</xdr:col>
      <xdr:colOff>63500</xdr:colOff>
      <xdr:row>38</xdr:row>
      <xdr:rowOff>67995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446470"/>
          <a:ext cx="838200" cy="13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67995</xdr:rowOff>
    </xdr:from>
    <xdr:to>
      <xdr:col>19</xdr:col>
      <xdr:colOff>177800</xdr:colOff>
      <xdr:row>38</xdr:row>
      <xdr:rowOff>93895</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583095"/>
          <a:ext cx="889000" cy="2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85538</xdr:rowOff>
    </xdr:from>
    <xdr:to>
      <xdr:col>15</xdr:col>
      <xdr:colOff>50800</xdr:colOff>
      <xdr:row>38</xdr:row>
      <xdr:rowOff>93895</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600638"/>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85538</xdr:rowOff>
    </xdr:from>
    <xdr:to>
      <xdr:col>10</xdr:col>
      <xdr:colOff>114300</xdr:colOff>
      <xdr:row>38</xdr:row>
      <xdr:rowOff>117438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600638"/>
          <a:ext cx="889000" cy="3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52020</xdr:rowOff>
    </xdr:from>
    <xdr:to>
      <xdr:col>24</xdr:col>
      <xdr:colOff>114300</xdr:colOff>
      <xdr:row>37</xdr:row>
      <xdr:rowOff>153620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74897</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24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17195</xdr:rowOff>
    </xdr:from>
    <xdr:to>
      <xdr:col>20</xdr:col>
      <xdr:colOff>38100</xdr:colOff>
      <xdr:row>38</xdr:row>
      <xdr:rowOff>118795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109922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62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43095</xdr:rowOff>
    </xdr:from>
    <xdr:to>
      <xdr:col>15</xdr:col>
      <xdr:colOff>101600</xdr:colOff>
      <xdr:row>38</xdr:row>
      <xdr:rowOff>144695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135822</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665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34738</xdr:rowOff>
    </xdr:from>
    <xdr:to>
      <xdr:col>10</xdr:col>
      <xdr:colOff>165100</xdr:colOff>
      <xdr:row>38</xdr:row>
      <xdr:rowOff>136338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127465</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6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66638</xdr:rowOff>
    </xdr:from>
    <xdr:to>
      <xdr:col>6</xdr:col>
      <xdr:colOff>38100</xdr:colOff>
      <xdr:row>38</xdr:row>
      <xdr:rowOff>168238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5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159365</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67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26876</xdr:rowOff>
    </xdr:from>
    <xdr:to>
      <xdr:col>24</xdr:col>
      <xdr:colOff>63500</xdr:colOff>
      <xdr:row>58</xdr:row>
      <xdr:rowOff>31763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970976"/>
          <a:ext cx="8382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31763</xdr:rowOff>
    </xdr:from>
    <xdr:to>
      <xdr:col>19</xdr:col>
      <xdr:colOff>177800</xdr:colOff>
      <xdr:row>58</xdr:row>
      <xdr:rowOff>48495</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975863"/>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35109</xdr:rowOff>
    </xdr:from>
    <xdr:to>
      <xdr:col>15</xdr:col>
      <xdr:colOff>50800</xdr:colOff>
      <xdr:row>58</xdr:row>
      <xdr:rowOff>48495</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2019300" y="9979209"/>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35109</xdr:rowOff>
    </xdr:from>
    <xdr:to>
      <xdr:col>10</xdr:col>
      <xdr:colOff>114300</xdr:colOff>
      <xdr:row>58</xdr:row>
      <xdr:rowOff>53818</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979209"/>
          <a:ext cx="889000" cy="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147526</xdr:rowOff>
    </xdr:from>
    <xdr:to>
      <xdr:col>24</xdr:col>
      <xdr:colOff>114300</xdr:colOff>
      <xdr:row>58</xdr:row>
      <xdr:rowOff>77676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9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62453</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3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152413</xdr:rowOff>
    </xdr:from>
    <xdr:to>
      <xdr:col>20</xdr:col>
      <xdr:colOff>38100</xdr:colOff>
      <xdr:row>58</xdr:row>
      <xdr:rowOff>82563</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9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73690</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1001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169145</xdr:rowOff>
    </xdr:from>
    <xdr:to>
      <xdr:col>15</xdr:col>
      <xdr:colOff>101600</xdr:colOff>
      <xdr:row>58</xdr:row>
      <xdr:rowOff>99295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9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90422</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1003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155759</xdr:rowOff>
    </xdr:from>
    <xdr:to>
      <xdr:col>10</xdr:col>
      <xdr:colOff>165100</xdr:colOff>
      <xdr:row>58</xdr:row>
      <xdr:rowOff>85909</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9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77036</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1002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3018</xdr:rowOff>
    </xdr:from>
    <xdr:to>
      <xdr:col>6</xdr:col>
      <xdr:colOff>38100</xdr:colOff>
      <xdr:row>58</xdr:row>
      <xdr:rowOff>104618</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9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95745</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10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143421</xdr:rowOff>
    </xdr:from>
    <xdr:to>
      <xdr:col>24</xdr:col>
      <xdr:colOff>63500</xdr:colOff>
      <xdr:row>76</xdr:row>
      <xdr:rowOff>169838</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3797300" y="13002171"/>
          <a:ext cx="838200" cy="19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105981</xdr:rowOff>
    </xdr:from>
    <xdr:to>
      <xdr:col>19</xdr:col>
      <xdr:colOff>177800</xdr:colOff>
      <xdr:row>76</xdr:row>
      <xdr:rowOff>169838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136181"/>
          <a:ext cx="889000" cy="6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88658</xdr:rowOff>
    </xdr:from>
    <xdr:to>
      <xdr:col>15</xdr:col>
      <xdr:colOff>50800</xdr:colOff>
      <xdr:row>76</xdr:row>
      <xdr:rowOff>105981</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019300" y="13118858"/>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88658</xdr:rowOff>
    </xdr:from>
    <xdr:to>
      <xdr:col>10</xdr:col>
      <xdr:colOff>114300</xdr:colOff>
      <xdr:row>77</xdr:row>
      <xdr:rowOff>103493</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118858"/>
          <a:ext cx="889000" cy="18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92621</xdr:rowOff>
    </xdr:from>
    <xdr:to>
      <xdr:col>24</xdr:col>
      <xdr:colOff>114300</xdr:colOff>
      <xdr:row>76</xdr:row>
      <xdr:rowOff>22771</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29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115498</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28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119038</xdr:rowOff>
    </xdr:from>
    <xdr:to>
      <xdr:col>20</xdr:col>
      <xdr:colOff>38100</xdr:colOff>
      <xdr:row>77</xdr:row>
      <xdr:rowOff>49188</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1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65714</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29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55181</xdr:rowOff>
    </xdr:from>
    <xdr:to>
      <xdr:col>15</xdr:col>
      <xdr:colOff>101600</xdr:colOff>
      <xdr:row>76</xdr:row>
      <xdr:rowOff>156781</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1858</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28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37858</xdr:rowOff>
    </xdr:from>
    <xdr:to>
      <xdr:col>10</xdr:col>
      <xdr:colOff>165100</xdr:colOff>
      <xdr:row>76</xdr:row>
      <xdr:rowOff>139458</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0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155986</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52111" y="128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52693</xdr:rowOff>
    </xdr:from>
    <xdr:to>
      <xdr:col>6</xdr:col>
      <xdr:colOff>38100</xdr:colOff>
      <xdr:row>77</xdr:row>
      <xdr:rowOff>154293</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2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170820</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63111" y="130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91084</xdr:rowOff>
    </xdr:from>
    <xdr:to>
      <xdr:col>24</xdr:col>
      <xdr:colOff>63500</xdr:colOff>
      <xdr:row>97</xdr:row>
      <xdr:rowOff>150304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721734"/>
          <a:ext cx="8382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148831</xdr:rowOff>
    </xdr:from>
    <xdr:to>
      <xdr:col>19</xdr:col>
      <xdr:colOff>177800</xdr:colOff>
      <xdr:row>97</xdr:row>
      <xdr:rowOff>150304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77948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106135</xdr:rowOff>
    </xdr:from>
    <xdr:to>
      <xdr:col>15</xdr:col>
      <xdr:colOff>50800</xdr:colOff>
      <xdr:row>97</xdr:row>
      <xdr:rowOff>148831</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2019300" y="16736785"/>
          <a:ext cx="889000" cy="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106135</xdr:rowOff>
    </xdr:from>
    <xdr:to>
      <xdr:col>10</xdr:col>
      <xdr:colOff>114300</xdr:colOff>
      <xdr:row>97</xdr:row>
      <xdr:rowOff>123534</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736785"/>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40284</xdr:rowOff>
    </xdr:from>
    <xdr:to>
      <xdr:col>24</xdr:col>
      <xdr:colOff>114300</xdr:colOff>
      <xdr:row>97</xdr:row>
      <xdr:rowOff>141884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6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18711</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6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99504</xdr:rowOff>
    </xdr:from>
    <xdr:to>
      <xdr:col>20</xdr:col>
      <xdr:colOff>38100</xdr:colOff>
      <xdr:row>98</xdr:row>
      <xdr:rowOff>29654</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20781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8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98031</xdr:rowOff>
    </xdr:from>
    <xdr:to>
      <xdr:col>15</xdr:col>
      <xdr:colOff>101600</xdr:colOff>
      <xdr:row>98</xdr:row>
      <xdr:rowOff>28181</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7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19308</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8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55335</xdr:rowOff>
    </xdr:from>
    <xdr:to>
      <xdr:col>10</xdr:col>
      <xdr:colOff>165100</xdr:colOff>
      <xdr:row>97</xdr:row>
      <xdr:rowOff>156935</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6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148062</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72734</xdr:rowOff>
    </xdr:from>
    <xdr:to>
      <xdr:col>6</xdr:col>
      <xdr:colOff>38100</xdr:colOff>
      <xdr:row>98</xdr:row>
      <xdr:rowOff>2884</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7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165461</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7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xmlns=""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xmlns=""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xmlns=""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141046</xdr:rowOff>
    </xdr:from>
    <xdr:to>
      <xdr:col>55</xdr:col>
      <xdr:colOff>0</xdr:colOff>
      <xdr:row>36</xdr:row>
      <xdr:rowOff>149272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9639300" y="5798896"/>
          <a:ext cx="838200" cy="5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xmlns=""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141046</xdr:rowOff>
    </xdr:from>
    <xdr:to>
      <xdr:col>50</xdr:col>
      <xdr:colOff>114300</xdr:colOff>
      <xdr:row>39</xdr:row>
      <xdr:rowOff>89281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8750300" y="5798896"/>
          <a:ext cx="889000" cy="97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89281</xdr:rowOff>
    </xdr:from>
    <xdr:to>
      <xdr:col>45</xdr:col>
      <xdr:colOff>177800</xdr:colOff>
      <xdr:row>39</xdr:row>
      <xdr:rowOff>95776</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7861300" y="6775831"/>
          <a:ext cx="889000" cy="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95776</xdr:rowOff>
    </xdr:from>
    <xdr:to>
      <xdr:col>41</xdr:col>
      <xdr:colOff>50800</xdr:colOff>
      <xdr:row>39</xdr:row>
      <xdr:rowOff>114463</xdr:rowOff>
    </xdr:to>
    <xdr:cxnSp macro="">
      <xdr:nvCxnSpPr>
        <xdr:cNvPr id="306" name="直線コネクタ 305">
          <a:extLst>
            <a:ext uri="{FF2B5EF4-FFF2-40B4-BE49-F238E27FC236}">
              <a16:creationId xmlns:a16="http://schemas.microsoft.com/office/drawing/2014/main" xmlns="" id="{00000000-0008-0000-0600-000032010000}"/>
            </a:ext>
          </a:extLst>
        </xdr:cNvPr>
        <xdr:cNvCxnSpPr/>
      </xdr:nvCxnSpPr>
      <xdr:spPr>
        <a:xfrm flipV="1">
          <a:off x="6972300" y="6782326"/>
          <a:ext cx="8890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98472</xdr:rowOff>
    </xdr:from>
    <xdr:to>
      <xdr:col>55</xdr:col>
      <xdr:colOff>50800</xdr:colOff>
      <xdr:row>37</xdr:row>
      <xdr:rowOff>28622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10426700" y="6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76899</xdr:rowOff>
    </xdr:from>
    <xdr:ext cx="599010" cy="259045"/>
    <xdr:sp macro="" textlink="">
      <xdr:nvSpPr>
        <xdr:cNvPr id="317" name="補助費等該当値テキスト">
          <a:extLst>
            <a:ext uri="{FF2B5EF4-FFF2-40B4-BE49-F238E27FC236}">
              <a16:creationId xmlns:a16="http://schemas.microsoft.com/office/drawing/2014/main" xmlns="" id="{00000000-0008-0000-0600-00003D010000}"/>
            </a:ext>
          </a:extLst>
        </xdr:cNvPr>
        <xdr:cNvSpPr txBox="1"/>
      </xdr:nvSpPr>
      <xdr:spPr>
        <a:xfrm>
          <a:off x="10528300" y="624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90246</xdr:rowOff>
    </xdr:from>
    <xdr:to>
      <xdr:col>50</xdr:col>
      <xdr:colOff>165100</xdr:colOff>
      <xdr:row>34</xdr:row>
      <xdr:rowOff>20396</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9588500" y="57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36923</xdr:rowOff>
    </xdr:from>
    <xdr:ext cx="599010"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9339795" y="552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38481</xdr:rowOff>
    </xdr:from>
    <xdr:to>
      <xdr:col>46</xdr:col>
      <xdr:colOff>38100</xdr:colOff>
      <xdr:row>39</xdr:row>
      <xdr:rowOff>140081</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8699500" y="67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131208</xdr:rowOff>
    </xdr:from>
    <xdr:ext cx="599010"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8450795" y="681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44976</xdr:rowOff>
    </xdr:from>
    <xdr:to>
      <xdr:col>41</xdr:col>
      <xdr:colOff>101600</xdr:colOff>
      <xdr:row>39</xdr:row>
      <xdr:rowOff>146576</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7810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137703</xdr:rowOff>
    </xdr:from>
    <xdr:ext cx="599010"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7561795" y="682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63663</xdr:rowOff>
    </xdr:from>
    <xdr:to>
      <xdr:col>36</xdr:col>
      <xdr:colOff>165100</xdr:colOff>
      <xdr:row>39</xdr:row>
      <xdr:rowOff>165263</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6921500" y="67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156390</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705111" y="68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141138</xdr:rowOff>
    </xdr:from>
    <xdr:to>
      <xdr:col>55</xdr:col>
      <xdr:colOff>0</xdr:colOff>
      <xdr:row>58</xdr:row>
      <xdr:rowOff>156321</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9639300" y="10085238"/>
          <a:ext cx="8382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156321</xdr:rowOff>
    </xdr:from>
    <xdr:to>
      <xdr:col>50</xdr:col>
      <xdr:colOff>114300</xdr:colOff>
      <xdr:row>59</xdr:row>
      <xdr:rowOff>2708</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8750300" y="10100421"/>
          <a:ext cx="889000" cy="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140529</xdr:rowOff>
    </xdr:from>
    <xdr:to>
      <xdr:col>45</xdr:col>
      <xdr:colOff>177800</xdr:colOff>
      <xdr:row>59</xdr:row>
      <xdr:rowOff>2708</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10084629"/>
          <a:ext cx="889000" cy="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102491</xdr:rowOff>
    </xdr:from>
    <xdr:to>
      <xdr:col>41</xdr:col>
      <xdr:colOff>50800</xdr:colOff>
      <xdr:row>58</xdr:row>
      <xdr:rowOff>140529</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a:off x="6972300" y="10046591"/>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90338</xdr:rowOff>
    </xdr:from>
    <xdr:to>
      <xdr:col>55</xdr:col>
      <xdr:colOff>50800</xdr:colOff>
      <xdr:row>59</xdr:row>
      <xdr:rowOff>20488</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100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43091</xdr:rowOff>
    </xdr:from>
    <xdr:ext cx="599010"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98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105521</xdr:rowOff>
    </xdr:from>
    <xdr:to>
      <xdr:col>50</xdr:col>
      <xdr:colOff>165100</xdr:colOff>
      <xdr:row>59</xdr:row>
      <xdr:rowOff>35671</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100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26798</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39795" y="101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123358</xdr:rowOff>
    </xdr:from>
    <xdr:to>
      <xdr:col>46</xdr:col>
      <xdr:colOff>38100</xdr:colOff>
      <xdr:row>59</xdr:row>
      <xdr:rowOff>53508</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100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44635</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50795" y="101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89729</xdr:rowOff>
    </xdr:from>
    <xdr:to>
      <xdr:col>41</xdr:col>
      <xdr:colOff>101600</xdr:colOff>
      <xdr:row>59</xdr:row>
      <xdr:rowOff>19879</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1003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11006</xdr:rowOff>
    </xdr:from>
    <xdr:ext cx="599010"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61795" y="1012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51691</xdr:rowOff>
    </xdr:from>
    <xdr:to>
      <xdr:col>36</xdr:col>
      <xdr:colOff>165100</xdr:colOff>
      <xdr:row>58</xdr:row>
      <xdr:rowOff>153291</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99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169818</xdr:rowOff>
    </xdr:from>
    <xdr:ext cx="599010"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672795" y="97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39132</xdr:rowOff>
    </xdr:from>
    <xdr:to>
      <xdr:col>55</xdr:col>
      <xdr:colOff>0</xdr:colOff>
      <xdr:row>79</xdr:row>
      <xdr:rowOff>39737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9639300" y="13583682"/>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156938</xdr:rowOff>
    </xdr:from>
    <xdr:to>
      <xdr:col>50</xdr:col>
      <xdr:colOff>114300</xdr:colOff>
      <xdr:row>79</xdr:row>
      <xdr:rowOff>39132</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8750300" y="13530038"/>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156938</xdr:rowOff>
    </xdr:from>
    <xdr:to>
      <xdr:col>45</xdr:col>
      <xdr:colOff>177800</xdr:colOff>
      <xdr:row>78</xdr:row>
      <xdr:rowOff>165591</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flipV="1">
          <a:off x="7861300" y="13530038"/>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165591</xdr:rowOff>
    </xdr:from>
    <xdr:to>
      <xdr:col>41</xdr:col>
      <xdr:colOff>50800</xdr:colOff>
      <xdr:row>79</xdr:row>
      <xdr:rowOff>20340</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flipV="1">
          <a:off x="6972300" y="13538691"/>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160387</xdr:rowOff>
    </xdr:from>
    <xdr:to>
      <xdr:col>55</xdr:col>
      <xdr:colOff>50800</xdr:colOff>
      <xdr:row>79</xdr:row>
      <xdr:rowOff>90537</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75314</xdr:rowOff>
    </xdr:from>
    <xdr:ext cx="469744"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34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159782</xdr:rowOff>
    </xdr:from>
    <xdr:to>
      <xdr:col>50</xdr:col>
      <xdr:colOff>165100</xdr:colOff>
      <xdr:row>79</xdr:row>
      <xdr:rowOff>89932</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35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81059</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404428" y="13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106138</xdr:rowOff>
    </xdr:from>
    <xdr:to>
      <xdr:col>46</xdr:col>
      <xdr:colOff>38100</xdr:colOff>
      <xdr:row>79</xdr:row>
      <xdr:rowOff>36288</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4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27415</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83111" y="135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114791</xdr:rowOff>
    </xdr:from>
    <xdr:to>
      <xdr:col>41</xdr:col>
      <xdr:colOff>101600</xdr:colOff>
      <xdr:row>79</xdr:row>
      <xdr:rowOff>44941</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4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36068</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594111" y="135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140990</xdr:rowOff>
    </xdr:from>
    <xdr:to>
      <xdr:col>36</xdr:col>
      <xdr:colOff>165100</xdr:colOff>
      <xdr:row>79</xdr:row>
      <xdr:rowOff>71140</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6921500" y="135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62267</xdr:rowOff>
    </xdr:from>
    <xdr:ext cx="534377"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705111" y="136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161451</xdr:rowOff>
    </xdr:from>
    <xdr:to>
      <xdr:col>55</xdr:col>
      <xdr:colOff>0</xdr:colOff>
      <xdr:row>98</xdr:row>
      <xdr:rowOff>12618</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9639300" y="16792101"/>
          <a:ext cx="838200" cy="2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12618</xdr:rowOff>
    </xdr:from>
    <xdr:to>
      <xdr:col>50</xdr:col>
      <xdr:colOff>114300</xdr:colOff>
      <xdr:row>98</xdr:row>
      <xdr:rowOff>79260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8750300" y="16814718"/>
          <a:ext cx="889000" cy="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1541</xdr:rowOff>
    </xdr:from>
    <xdr:to>
      <xdr:col>45</xdr:col>
      <xdr:colOff>177800</xdr:colOff>
      <xdr:row>98</xdr:row>
      <xdr:rowOff>79260</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7861300" y="16803641"/>
          <a:ext cx="889000" cy="7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72890</xdr:rowOff>
    </xdr:from>
    <xdr:to>
      <xdr:col>41</xdr:col>
      <xdr:colOff>50800</xdr:colOff>
      <xdr:row>98</xdr:row>
      <xdr:rowOff>1541</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6972300" y="16703540"/>
          <a:ext cx="889000" cy="1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110651</xdr:rowOff>
    </xdr:from>
    <xdr:to>
      <xdr:col>55</xdr:col>
      <xdr:colOff>50800</xdr:colOff>
      <xdr:row>98</xdr:row>
      <xdr:rowOff>40801</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67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133528</xdr:rowOff>
    </xdr:from>
    <xdr:ext cx="599010"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659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133268</xdr:rowOff>
    </xdr:from>
    <xdr:to>
      <xdr:col>50</xdr:col>
      <xdr:colOff>165100</xdr:colOff>
      <xdr:row>98</xdr:row>
      <xdr:rowOff>63418</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67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54545</xdr:rowOff>
    </xdr:from>
    <xdr:ext cx="59901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39795" y="1685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28460</xdr:rowOff>
    </xdr:from>
    <xdr:to>
      <xdr:col>46</xdr:col>
      <xdr:colOff>38100</xdr:colOff>
      <xdr:row>98</xdr:row>
      <xdr:rowOff>130060</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121187</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483111" y="169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122191</xdr:rowOff>
    </xdr:from>
    <xdr:to>
      <xdr:col>41</xdr:col>
      <xdr:colOff>101600</xdr:colOff>
      <xdr:row>98</xdr:row>
      <xdr:rowOff>52341</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75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68868</xdr:rowOff>
    </xdr:from>
    <xdr:ext cx="599010"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561795" y="1652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22090</xdr:rowOff>
    </xdr:from>
    <xdr:to>
      <xdr:col>36</xdr:col>
      <xdr:colOff>165100</xdr:colOff>
      <xdr:row>97</xdr:row>
      <xdr:rowOff>123690</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6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140217</xdr:rowOff>
    </xdr:from>
    <xdr:ext cx="599010"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672795" y="1642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52068</xdr:rowOff>
    </xdr:from>
    <xdr:to>
      <xdr:col>85</xdr:col>
      <xdr:colOff>127000</xdr:colOff>
      <xdr:row>39</xdr:row>
      <xdr:rowOff>9192</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5481300" y="6567168"/>
          <a:ext cx="838200" cy="1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52068</xdr:rowOff>
    </xdr:from>
    <xdr:to>
      <xdr:col>81</xdr:col>
      <xdr:colOff>50800</xdr:colOff>
      <xdr:row>38</xdr:row>
      <xdr:rowOff>104429</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4592300" y="6567168"/>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104429</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3703300" y="6619529"/>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42067</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814300" y="6728617"/>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129842</xdr:rowOff>
    </xdr:from>
    <xdr:to>
      <xdr:col>85</xdr:col>
      <xdr:colOff>177800</xdr:colOff>
      <xdr:row>39</xdr:row>
      <xdr:rowOff>59992</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6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534377"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5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1268</xdr:rowOff>
    </xdr:from>
    <xdr:to>
      <xdr:col>81</xdr:col>
      <xdr:colOff>101600</xdr:colOff>
      <xdr:row>38</xdr:row>
      <xdr:rowOff>102868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5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119395</xdr:rowOff>
    </xdr:from>
    <xdr:ext cx="534377"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214111" y="62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53629</xdr:rowOff>
    </xdr:from>
    <xdr:to>
      <xdr:col>76</xdr:col>
      <xdr:colOff>165100</xdr:colOff>
      <xdr:row>38</xdr:row>
      <xdr:rowOff>155229</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5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306</xdr:rowOff>
    </xdr:from>
    <xdr:ext cx="534377"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325111" y="63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162717</xdr:rowOff>
    </xdr:from>
    <xdr:to>
      <xdr:col>67</xdr:col>
      <xdr:colOff>101600</xdr:colOff>
      <xdr:row>39</xdr:row>
      <xdr:rowOff>92867</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6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83994</xdr:rowOff>
    </xdr:from>
    <xdr:ext cx="469744"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579428" y="677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xmlns=""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xmlns=""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xmlns=""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73758</xdr:rowOff>
    </xdr:from>
    <xdr:to>
      <xdr:col>85</xdr:col>
      <xdr:colOff>127000</xdr:colOff>
      <xdr:row>77</xdr:row>
      <xdr:rowOff>125316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5481300" y="13275408"/>
          <a:ext cx="8382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a:extLst>
            <a:ext uri="{FF2B5EF4-FFF2-40B4-BE49-F238E27FC236}">
              <a16:creationId xmlns:a16="http://schemas.microsoft.com/office/drawing/2014/main" xmlns="" id="{00000000-0008-0000-0600-000074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125316</xdr:rowOff>
    </xdr:from>
    <xdr:to>
      <xdr:col>81</xdr:col>
      <xdr:colOff>50800</xdr:colOff>
      <xdr:row>77</xdr:row>
      <xdr:rowOff>145552</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4592300" y="13326966"/>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145552</xdr:rowOff>
    </xdr:from>
    <xdr:to>
      <xdr:col>76</xdr:col>
      <xdr:colOff>114300</xdr:colOff>
      <xdr:row>77</xdr:row>
      <xdr:rowOff>155663</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3703300" y="13347202"/>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155663</xdr:rowOff>
    </xdr:from>
    <xdr:to>
      <xdr:col>71</xdr:col>
      <xdr:colOff>177800</xdr:colOff>
      <xdr:row>77</xdr:row>
      <xdr:rowOff>165632</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2814300" y="13357313"/>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22958</xdr:rowOff>
    </xdr:from>
    <xdr:to>
      <xdr:col>85</xdr:col>
      <xdr:colOff>177800</xdr:colOff>
      <xdr:row>77</xdr:row>
      <xdr:rowOff>124558</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6268700" y="132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1385</xdr:rowOff>
    </xdr:from>
    <xdr:ext cx="599010" cy="259045"/>
    <xdr:sp macro="" textlink="">
      <xdr:nvSpPr>
        <xdr:cNvPr id="647" name="公債費該当値テキスト">
          <a:extLst>
            <a:ext uri="{FF2B5EF4-FFF2-40B4-BE49-F238E27FC236}">
              <a16:creationId xmlns:a16="http://schemas.microsoft.com/office/drawing/2014/main" xmlns="" id="{00000000-0008-0000-0600-000087020000}"/>
            </a:ext>
          </a:extLst>
        </xdr:cNvPr>
        <xdr:cNvSpPr txBox="1"/>
      </xdr:nvSpPr>
      <xdr:spPr>
        <a:xfrm>
          <a:off x="16370300" y="1320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74516</xdr:rowOff>
    </xdr:from>
    <xdr:to>
      <xdr:col>81</xdr:col>
      <xdr:colOff>101600</xdr:colOff>
      <xdr:row>78</xdr:row>
      <xdr:rowOff>4666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5430500" y="132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167243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214111" y="133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94752</xdr:rowOff>
    </xdr:from>
    <xdr:to>
      <xdr:col>76</xdr:col>
      <xdr:colOff>165100</xdr:colOff>
      <xdr:row>78</xdr:row>
      <xdr:rowOff>24902</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4541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16029</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4325111" y="133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104863</xdr:rowOff>
    </xdr:from>
    <xdr:to>
      <xdr:col>72</xdr:col>
      <xdr:colOff>38100</xdr:colOff>
      <xdr:row>78</xdr:row>
      <xdr:rowOff>35013</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3652500" y="133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26140</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436111" y="1339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114832</xdr:rowOff>
    </xdr:from>
    <xdr:to>
      <xdr:col>67</xdr:col>
      <xdr:colOff>101600</xdr:colOff>
      <xdr:row>78</xdr:row>
      <xdr:rowOff>44982</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2763500" y="133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36109</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547111" y="134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141895</xdr:rowOff>
    </xdr:from>
    <xdr:to>
      <xdr:col>85</xdr:col>
      <xdr:colOff>127000</xdr:colOff>
      <xdr:row>99</xdr:row>
      <xdr:rowOff>34806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5481300" y="16943995"/>
          <a:ext cx="838200" cy="6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126603</xdr:rowOff>
    </xdr:from>
    <xdr:to>
      <xdr:col>81</xdr:col>
      <xdr:colOff>50800</xdr:colOff>
      <xdr:row>99</xdr:row>
      <xdr:rowOff>34806</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928703"/>
          <a:ext cx="889000" cy="7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126603</xdr:rowOff>
    </xdr:from>
    <xdr:to>
      <xdr:col>76</xdr:col>
      <xdr:colOff>114300</xdr:colOff>
      <xdr:row>98</xdr:row>
      <xdr:rowOff>144112</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928703"/>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128082</xdr:rowOff>
    </xdr:from>
    <xdr:to>
      <xdr:col>71</xdr:col>
      <xdr:colOff>177800</xdr:colOff>
      <xdr:row>98</xdr:row>
      <xdr:rowOff>144112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2814300" y="16930182"/>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91095</xdr:rowOff>
    </xdr:from>
    <xdr:to>
      <xdr:col>85</xdr:col>
      <xdr:colOff>177800</xdr:colOff>
      <xdr:row>99</xdr:row>
      <xdr:rowOff>21245</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8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6022</xdr:rowOff>
    </xdr:from>
    <xdr:ext cx="534377"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8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155456</xdr:rowOff>
    </xdr:from>
    <xdr:to>
      <xdr:col>81</xdr:col>
      <xdr:colOff>101600</xdr:colOff>
      <xdr:row>99</xdr:row>
      <xdr:rowOff>85606</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76733</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46428" y="170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75803</xdr:rowOff>
    </xdr:from>
    <xdr:to>
      <xdr:col>76</xdr:col>
      <xdr:colOff>165100</xdr:colOff>
      <xdr:row>99</xdr:row>
      <xdr:rowOff>5953</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8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168530</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25111" y="169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93312</xdr:rowOff>
    </xdr:from>
    <xdr:to>
      <xdr:col>72</xdr:col>
      <xdr:colOff>38100</xdr:colOff>
      <xdr:row>99</xdr:row>
      <xdr:rowOff>23462</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8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14589</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69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77282</xdr:rowOff>
    </xdr:from>
    <xdr:to>
      <xdr:col>67</xdr:col>
      <xdr:colOff>101600</xdr:colOff>
      <xdr:row>99</xdr:row>
      <xdr:rowOff>7432</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8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170009</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47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xmlns=""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xmlns=""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xmlns=""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61110</xdr:rowOff>
    </xdr:from>
    <xdr:to>
      <xdr:col>116</xdr:col>
      <xdr:colOff>63500</xdr:colOff>
      <xdr:row>59</xdr:row>
      <xdr:rowOff>73243</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21323300" y="10176660"/>
          <a:ext cx="8382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xmlns=""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73243</xdr:rowOff>
    </xdr:from>
    <xdr:to>
      <xdr:col>111</xdr:col>
      <xdr:colOff>177800</xdr:colOff>
      <xdr:row>59</xdr:row>
      <xdr:rowOff>74010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0434300" y="10188793"/>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74010</xdr:rowOff>
    </xdr:from>
    <xdr:to>
      <xdr:col>107</xdr:col>
      <xdr:colOff>50800</xdr:colOff>
      <xdr:row>59</xdr:row>
      <xdr:rowOff>74581</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flipV="1">
          <a:off x="19545300" y="1018956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74581</xdr:rowOff>
    </xdr:from>
    <xdr:to>
      <xdr:col>102</xdr:col>
      <xdr:colOff>114300</xdr:colOff>
      <xdr:row>59</xdr:row>
      <xdr:rowOff>75300</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flipV="1">
          <a:off x="18656300" y="10190131"/>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10310</xdr:rowOff>
    </xdr:from>
    <xdr:to>
      <xdr:col>116</xdr:col>
      <xdr:colOff>114300</xdr:colOff>
      <xdr:row>59</xdr:row>
      <xdr:rowOff>111910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2110700" y="10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96687</xdr:rowOff>
    </xdr:from>
    <xdr:ext cx="469744" cy="259045"/>
    <xdr:sp macro="" textlink="">
      <xdr:nvSpPr>
        <xdr:cNvPr id="820" name="貸付金該当値テキスト">
          <a:extLst>
            <a:ext uri="{FF2B5EF4-FFF2-40B4-BE49-F238E27FC236}">
              <a16:creationId xmlns:a16="http://schemas.microsoft.com/office/drawing/2014/main" xmlns="" id="{00000000-0008-0000-0600-000034030000}"/>
            </a:ext>
          </a:extLst>
        </xdr:cNvPr>
        <xdr:cNvSpPr txBox="1"/>
      </xdr:nvSpPr>
      <xdr:spPr>
        <a:xfrm>
          <a:off x="22212300" y="1004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22443</xdr:rowOff>
    </xdr:from>
    <xdr:to>
      <xdr:col>112</xdr:col>
      <xdr:colOff>38100</xdr:colOff>
      <xdr:row>59</xdr:row>
      <xdr:rowOff>124043</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1272500" y="101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115170</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088428" y="1023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23210</xdr:rowOff>
    </xdr:from>
    <xdr:to>
      <xdr:col>107</xdr:col>
      <xdr:colOff>101600</xdr:colOff>
      <xdr:row>59</xdr:row>
      <xdr:rowOff>124810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0383500" y="101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115937</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199428" y="102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23781</xdr:rowOff>
    </xdr:from>
    <xdr:to>
      <xdr:col>102</xdr:col>
      <xdr:colOff>165100</xdr:colOff>
      <xdr:row>59</xdr:row>
      <xdr:rowOff>125381</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9494500" y="10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116508</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9310428" y="1023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24500</xdr:rowOff>
    </xdr:from>
    <xdr:to>
      <xdr:col>98</xdr:col>
      <xdr:colOff>38100</xdr:colOff>
      <xdr:row>59</xdr:row>
      <xdr:rowOff>126100</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8605500" y="101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117227</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21428" y="1023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xmlns=""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xmlns=""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xmlns=""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150453</xdr:rowOff>
    </xdr:from>
    <xdr:to>
      <xdr:col>116</xdr:col>
      <xdr:colOff>63500</xdr:colOff>
      <xdr:row>75</xdr:row>
      <xdr:rowOff>151057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1323300" y="13009203"/>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xmlns=""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151057</xdr:rowOff>
    </xdr:from>
    <xdr:to>
      <xdr:col>111</xdr:col>
      <xdr:colOff>177800</xdr:colOff>
      <xdr:row>75</xdr:row>
      <xdr:rowOff>159868</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0434300" y="13009807"/>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159868</xdr:rowOff>
    </xdr:from>
    <xdr:to>
      <xdr:col>107</xdr:col>
      <xdr:colOff>50800</xdr:colOff>
      <xdr:row>76</xdr:row>
      <xdr:rowOff>47400</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9545300" y="13018618"/>
          <a:ext cx="889000" cy="5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32097</xdr:rowOff>
    </xdr:from>
    <xdr:to>
      <xdr:col>102</xdr:col>
      <xdr:colOff>114300</xdr:colOff>
      <xdr:row>76</xdr:row>
      <xdr:rowOff>47400</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8656300" y="13062297"/>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99654</xdr:rowOff>
    </xdr:from>
    <xdr:to>
      <xdr:col>116</xdr:col>
      <xdr:colOff>114300</xdr:colOff>
      <xdr:row>76</xdr:row>
      <xdr:rowOff>29803</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2110700" y="12958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122531</xdr:rowOff>
    </xdr:from>
    <xdr:ext cx="599010" cy="259045"/>
    <xdr:sp macro="" textlink="">
      <xdr:nvSpPr>
        <xdr:cNvPr id="875" name="繰出金該当値テキスト">
          <a:extLst>
            <a:ext uri="{FF2B5EF4-FFF2-40B4-BE49-F238E27FC236}">
              <a16:creationId xmlns:a16="http://schemas.microsoft.com/office/drawing/2014/main" xmlns="" id="{00000000-0008-0000-0600-00006B030000}"/>
            </a:ext>
          </a:extLst>
        </xdr:cNvPr>
        <xdr:cNvSpPr txBox="1"/>
      </xdr:nvSpPr>
      <xdr:spPr>
        <a:xfrm>
          <a:off x="22212300" y="128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100257</xdr:rowOff>
    </xdr:from>
    <xdr:to>
      <xdr:col>112</xdr:col>
      <xdr:colOff>38100</xdr:colOff>
      <xdr:row>76</xdr:row>
      <xdr:rowOff>30407</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1272500" y="129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46934</xdr:rowOff>
    </xdr:from>
    <xdr:ext cx="59901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023795" y="1273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109067</xdr:rowOff>
    </xdr:from>
    <xdr:to>
      <xdr:col>107</xdr:col>
      <xdr:colOff>101600</xdr:colOff>
      <xdr:row>76</xdr:row>
      <xdr:rowOff>39216</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0383500" y="12967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55744</xdr:rowOff>
    </xdr:from>
    <xdr:ext cx="59901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34795" y="1274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168050</xdr:rowOff>
    </xdr:from>
    <xdr:to>
      <xdr:col>102</xdr:col>
      <xdr:colOff>165100</xdr:colOff>
      <xdr:row>76</xdr:row>
      <xdr:rowOff>98200</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9494500" y="13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89327</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311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152747</xdr:rowOff>
    </xdr:from>
    <xdr:to>
      <xdr:col>98</xdr:col>
      <xdr:colOff>38100</xdr:colOff>
      <xdr:row>76</xdr:row>
      <xdr:rowOff>82897</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18605500" y="130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74024</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310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xmlns=""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xmlns=""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xmlns=""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xmlns=""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1,164</a:t>
          </a:r>
          <a:r>
            <a:rPr kumimoji="1" lang="ja-JP" altLang="en-US" sz="1300">
              <a:latin typeface="ＭＳ Ｐゴシック" panose="020B0600070205080204" pitchFamily="50" charset="-128"/>
              <a:ea typeface="ＭＳ Ｐゴシック" panose="020B0600070205080204" pitchFamily="50" charset="-128"/>
            </a:rPr>
            <a:t>千円となっており、前年比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千円の減額となっている。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203,793</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41,836</a:t>
          </a:r>
          <a:r>
            <a:rPr kumimoji="1" lang="ja-JP" altLang="en-US" sz="1300">
              <a:latin typeface="ＭＳ Ｐゴシック" panose="020B0600070205080204" pitchFamily="50" charset="-128"/>
              <a:ea typeface="ＭＳ Ｐゴシック" panose="020B0600070205080204" pitchFamily="50" charset="-128"/>
            </a:rPr>
            <a:t>円の増額となっている。大きな要因として、会計年度任用職員の導入による報酬・手当の増額が考えられる。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242,069</a:t>
          </a:r>
          <a:r>
            <a:rPr kumimoji="1" lang="ja-JP" altLang="en-US" sz="1300">
              <a:latin typeface="ＭＳ Ｐゴシック" panose="020B0600070205080204" pitchFamily="50" charset="-128"/>
              <a:ea typeface="ＭＳ Ｐゴシック" panose="020B0600070205080204" pitchFamily="50" charset="-128"/>
            </a:rPr>
            <a:t>円と前年度に比べ大幅な減額となっている。要因としては、大型養豚場建設に係る事業が完了したことが考えられる。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災害復旧事業費は、豪雨災害に係る災害復旧工事が令和元年度までに完了したことによる減額となっている。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196,227</a:t>
          </a:r>
          <a:r>
            <a:rPr kumimoji="1" lang="ja-JP" altLang="en-US" sz="1300">
              <a:latin typeface="ＭＳ Ｐゴシック" panose="020B0600070205080204" pitchFamily="50" charset="-128"/>
              <a:ea typeface="ＭＳ Ｐゴシック" panose="020B0600070205080204" pitchFamily="50" charset="-128"/>
            </a:rPr>
            <a:t>円となっており、役場庁舎耐震工事やぽんぽ館改修工事に伴う増額と分析する。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46,207</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15,580</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4,323
4,255
261.31
5,498,985
5,033,633
424,057
2,621,510
5,930,033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27522</xdr:rowOff>
    </xdr:from>
    <xdr:to>
      <xdr:col>24</xdr:col>
      <xdr:colOff>63500</xdr:colOff>
      <xdr:row>38</xdr:row>
      <xdr:rowOff>33646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542622"/>
          <a:ext cx="8382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33646</xdr:rowOff>
    </xdr:from>
    <xdr:to>
      <xdr:col>19</xdr:col>
      <xdr:colOff>177800</xdr:colOff>
      <xdr:row>38</xdr:row>
      <xdr:rowOff>48668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54874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48668</xdr:rowOff>
    </xdr:from>
    <xdr:to>
      <xdr:col>15</xdr:col>
      <xdr:colOff>50800</xdr:colOff>
      <xdr:row>38</xdr:row>
      <xdr:rowOff>53436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563768"/>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53436</xdr:rowOff>
    </xdr:from>
    <xdr:to>
      <xdr:col>10</xdr:col>
      <xdr:colOff>114300</xdr:colOff>
      <xdr:row>38</xdr:row>
      <xdr:rowOff>62140</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568536"/>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148173</xdr:rowOff>
    </xdr:from>
    <xdr:to>
      <xdr:col>24</xdr:col>
      <xdr:colOff>114300</xdr:colOff>
      <xdr:row>38</xdr:row>
      <xdr:rowOff>78322</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4918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101470</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154296</xdr:rowOff>
    </xdr:from>
    <xdr:to>
      <xdr:col>20</xdr:col>
      <xdr:colOff>38100</xdr:colOff>
      <xdr:row>38</xdr:row>
      <xdr:rowOff>84446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4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75573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5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169318</xdr:rowOff>
    </xdr:from>
    <xdr:to>
      <xdr:col>15</xdr:col>
      <xdr:colOff>101600</xdr:colOff>
      <xdr:row>38</xdr:row>
      <xdr:rowOff>99468</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5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90595</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6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2636</xdr:rowOff>
    </xdr:from>
    <xdr:to>
      <xdr:col>10</xdr:col>
      <xdr:colOff>165100</xdr:colOff>
      <xdr:row>38</xdr:row>
      <xdr:rowOff>104236</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5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95363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6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11340</xdr:rowOff>
    </xdr:from>
    <xdr:to>
      <xdr:col>6</xdr:col>
      <xdr:colOff>38100</xdr:colOff>
      <xdr:row>38</xdr:row>
      <xdr:rowOff>112940</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5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104067</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6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84373</xdr:rowOff>
    </xdr:from>
    <xdr:to>
      <xdr:col>24</xdr:col>
      <xdr:colOff>63500</xdr:colOff>
      <xdr:row>58</xdr:row>
      <xdr:rowOff>111665</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857023"/>
          <a:ext cx="838200" cy="19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81045</xdr:rowOff>
    </xdr:from>
    <xdr:to>
      <xdr:col>19</xdr:col>
      <xdr:colOff>177800</xdr:colOff>
      <xdr:row>58</xdr:row>
      <xdr:rowOff>111665</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10025145"/>
          <a:ext cx="8890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81045</xdr:rowOff>
    </xdr:from>
    <xdr:to>
      <xdr:col>15</xdr:col>
      <xdr:colOff>50800</xdr:colOff>
      <xdr:row>58</xdr:row>
      <xdr:rowOff>86759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1002514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84651</xdr:rowOff>
    </xdr:from>
    <xdr:to>
      <xdr:col>10</xdr:col>
      <xdr:colOff>114300</xdr:colOff>
      <xdr:row>58</xdr:row>
      <xdr:rowOff>86759</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10028751"/>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33573</xdr:rowOff>
    </xdr:from>
    <xdr:to>
      <xdr:col>24</xdr:col>
      <xdr:colOff>114300</xdr:colOff>
      <xdr:row>57</xdr:row>
      <xdr:rowOff>135173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8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12000</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78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60865</xdr:rowOff>
    </xdr:from>
    <xdr:to>
      <xdr:col>20</xdr:col>
      <xdr:colOff>38100</xdr:colOff>
      <xdr:row>58</xdr:row>
      <xdr:rowOff>162465</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100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153592</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1009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30245</xdr:rowOff>
    </xdr:from>
    <xdr:to>
      <xdr:col>15</xdr:col>
      <xdr:colOff>101600</xdr:colOff>
      <xdr:row>58</xdr:row>
      <xdr:rowOff>131845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9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122972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1006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35959</xdr:rowOff>
    </xdr:from>
    <xdr:to>
      <xdr:col>10</xdr:col>
      <xdr:colOff>165100</xdr:colOff>
      <xdr:row>58</xdr:row>
      <xdr:rowOff>137559</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9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128686</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100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33851</xdr:rowOff>
    </xdr:from>
    <xdr:to>
      <xdr:col>6</xdr:col>
      <xdr:colOff>38100</xdr:colOff>
      <xdr:row>58</xdr:row>
      <xdr:rowOff>135451</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9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126578</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1007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144614</xdr:rowOff>
    </xdr:from>
    <xdr:to>
      <xdr:col>24</xdr:col>
      <xdr:colOff>63500</xdr:colOff>
      <xdr:row>77</xdr:row>
      <xdr:rowOff>18642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174814"/>
          <a:ext cx="8382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18642</xdr:rowOff>
    </xdr:from>
    <xdr:to>
      <xdr:col>19</xdr:col>
      <xdr:colOff>177800</xdr:colOff>
      <xdr:row>77</xdr:row>
      <xdr:rowOff>30218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3220292"/>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110330</xdr:rowOff>
    </xdr:from>
    <xdr:to>
      <xdr:col>15</xdr:col>
      <xdr:colOff>50800</xdr:colOff>
      <xdr:row>77</xdr:row>
      <xdr:rowOff>30218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2797630"/>
          <a:ext cx="889000" cy="4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110330</xdr:rowOff>
    </xdr:from>
    <xdr:to>
      <xdr:col>10</xdr:col>
      <xdr:colOff>114300</xdr:colOff>
      <xdr:row>75</xdr:row>
      <xdr:rowOff>168357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2797630"/>
          <a:ext cx="889000" cy="2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93814</xdr:rowOff>
    </xdr:from>
    <xdr:to>
      <xdr:col>24</xdr:col>
      <xdr:colOff>114300</xdr:colOff>
      <xdr:row>77</xdr:row>
      <xdr:rowOff>23964</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3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72241</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31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139292</xdr:rowOff>
    </xdr:from>
    <xdr:to>
      <xdr:col>20</xdr:col>
      <xdr:colOff>38100</xdr:colOff>
      <xdr:row>77</xdr:row>
      <xdr:rowOff>69442</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1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60569</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26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150868</xdr:rowOff>
    </xdr:from>
    <xdr:to>
      <xdr:col>15</xdr:col>
      <xdr:colOff>101600</xdr:colOff>
      <xdr:row>77</xdr:row>
      <xdr:rowOff>81018</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1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72145</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327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59530</xdr:rowOff>
    </xdr:from>
    <xdr:to>
      <xdr:col>10</xdr:col>
      <xdr:colOff>165100</xdr:colOff>
      <xdr:row>74</xdr:row>
      <xdr:rowOff>161130</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27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6207</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25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117557</xdr:rowOff>
    </xdr:from>
    <xdr:to>
      <xdr:col>6</xdr:col>
      <xdr:colOff>38100</xdr:colOff>
      <xdr:row>76</xdr:row>
      <xdr:rowOff>47707</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29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64234</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275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65906</xdr:rowOff>
    </xdr:from>
    <xdr:to>
      <xdr:col>24</xdr:col>
      <xdr:colOff>63500</xdr:colOff>
      <xdr:row>98</xdr:row>
      <xdr:rowOff>68635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3797300" y="16868006"/>
          <a:ext cx="8382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65906</xdr:rowOff>
    </xdr:from>
    <xdr:to>
      <xdr:col>19</xdr:col>
      <xdr:colOff>177800</xdr:colOff>
      <xdr:row>98</xdr:row>
      <xdr:rowOff>75467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86800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75467</xdr:rowOff>
    </xdr:from>
    <xdr:to>
      <xdr:col>15</xdr:col>
      <xdr:colOff>50800</xdr:colOff>
      <xdr:row>98</xdr:row>
      <xdr:rowOff>79522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877567"/>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79522</xdr:rowOff>
    </xdr:from>
    <xdr:to>
      <xdr:col>10</xdr:col>
      <xdr:colOff>114300</xdr:colOff>
      <xdr:row>98</xdr:row>
      <xdr:rowOff>86015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88162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17835</xdr:rowOff>
    </xdr:from>
    <xdr:to>
      <xdr:col>24</xdr:col>
      <xdr:colOff>114300</xdr:colOff>
      <xdr:row>98</xdr:row>
      <xdr:rowOff>119435</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8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111469</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7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15106</xdr:rowOff>
    </xdr:from>
    <xdr:to>
      <xdr:col>20</xdr:col>
      <xdr:colOff>38100</xdr:colOff>
      <xdr:row>98</xdr:row>
      <xdr:rowOff>116706</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8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107833</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9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24667</xdr:rowOff>
    </xdr:from>
    <xdr:to>
      <xdr:col>15</xdr:col>
      <xdr:colOff>101600</xdr:colOff>
      <xdr:row>98</xdr:row>
      <xdr:rowOff>126267</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8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117394</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9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28722</xdr:rowOff>
    </xdr:from>
    <xdr:to>
      <xdr:col>10</xdr:col>
      <xdr:colOff>165100</xdr:colOff>
      <xdr:row>98</xdr:row>
      <xdr:rowOff>130322</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121449</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92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35215</xdr:rowOff>
    </xdr:from>
    <xdr:to>
      <xdr:col>6</xdr:col>
      <xdr:colOff>38100</xdr:colOff>
      <xdr:row>98</xdr:row>
      <xdr:rowOff>136815</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8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127942</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9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56642</xdr:rowOff>
    </xdr:from>
    <xdr:to>
      <xdr:col>55</xdr:col>
      <xdr:colOff>0</xdr:colOff>
      <xdr:row>38</xdr:row>
      <xdr:rowOff>7366</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9639300" y="6400292"/>
          <a:ext cx="838200" cy="1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7366</xdr:rowOff>
    </xdr:from>
    <xdr:to>
      <xdr:col>50</xdr:col>
      <xdr:colOff>114300</xdr:colOff>
      <xdr:row>38</xdr:row>
      <xdr:rowOff>9144</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8750300" y="652246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9144</xdr:rowOff>
    </xdr:from>
    <xdr:to>
      <xdr:col>45</xdr:col>
      <xdr:colOff>177800</xdr:colOff>
      <xdr:row>38</xdr:row>
      <xdr:rowOff>13462</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7861300" y="652424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11176</xdr:rowOff>
    </xdr:from>
    <xdr:to>
      <xdr:col>41</xdr:col>
      <xdr:colOff>50800</xdr:colOff>
      <xdr:row>38</xdr:row>
      <xdr:rowOff>13462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5262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5842</xdr:rowOff>
    </xdr:from>
    <xdr:to>
      <xdr:col>55</xdr:col>
      <xdr:colOff>50800</xdr:colOff>
      <xdr:row>37</xdr:row>
      <xdr:rowOff>107442</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28719</xdr:rowOff>
    </xdr:from>
    <xdr:ext cx="469744"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2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128016</xdr:rowOff>
    </xdr:from>
    <xdr:to>
      <xdr:col>50</xdr:col>
      <xdr:colOff>165100</xdr:colOff>
      <xdr:row>38</xdr:row>
      <xdr:rowOff>58165</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471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74693</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04428" y="62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129794</xdr:rowOff>
    </xdr:from>
    <xdr:to>
      <xdr:col>46</xdr:col>
      <xdr:colOff>38100</xdr:colOff>
      <xdr:row>38</xdr:row>
      <xdr:rowOff>59944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4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76471</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15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134112</xdr:rowOff>
    </xdr:from>
    <xdr:to>
      <xdr:col>41</xdr:col>
      <xdr:colOff>101600</xdr:colOff>
      <xdr:row>38</xdr:row>
      <xdr:rowOff>64262</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4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80789</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26428" y="62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131826</xdr:rowOff>
    </xdr:from>
    <xdr:to>
      <xdr:col>36</xdr:col>
      <xdr:colOff>165100</xdr:colOff>
      <xdr:row>38</xdr:row>
      <xdr:rowOff>61976</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4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78503</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37428" y="62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71572</xdr:rowOff>
    </xdr:from>
    <xdr:to>
      <xdr:col>55</xdr:col>
      <xdr:colOff>0</xdr:colOff>
      <xdr:row>58</xdr:row>
      <xdr:rowOff>131746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844222"/>
          <a:ext cx="838200" cy="2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71572</xdr:rowOff>
    </xdr:from>
    <xdr:to>
      <xdr:col>50</xdr:col>
      <xdr:colOff>114300</xdr:colOff>
      <xdr:row>58</xdr:row>
      <xdr:rowOff>149058</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844222"/>
          <a:ext cx="889000" cy="24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149058</xdr:rowOff>
    </xdr:from>
    <xdr:to>
      <xdr:col>45</xdr:col>
      <xdr:colOff>177800</xdr:colOff>
      <xdr:row>58</xdr:row>
      <xdr:rowOff>155065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10093158"/>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152642</xdr:rowOff>
    </xdr:from>
    <xdr:to>
      <xdr:col>41</xdr:col>
      <xdr:colOff>50800</xdr:colOff>
      <xdr:row>58</xdr:row>
      <xdr:rowOff>155065</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1009674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80946</xdr:rowOff>
    </xdr:from>
    <xdr:to>
      <xdr:col>55</xdr:col>
      <xdr:colOff>50800</xdr:colOff>
      <xdr:row>59</xdr:row>
      <xdr:rowOff>11096</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100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99010"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9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20772</xdr:rowOff>
    </xdr:from>
    <xdr:to>
      <xdr:col>50</xdr:col>
      <xdr:colOff>165100</xdr:colOff>
      <xdr:row>57</xdr:row>
      <xdr:rowOff>122372</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79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138899</xdr:rowOff>
    </xdr:from>
    <xdr:ext cx="59901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39795" y="956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98258</xdr:rowOff>
    </xdr:from>
    <xdr:to>
      <xdr:col>46</xdr:col>
      <xdr:colOff>38100</xdr:colOff>
      <xdr:row>59</xdr:row>
      <xdr:rowOff>28408</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100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19535</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101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104265</xdr:rowOff>
    </xdr:from>
    <xdr:to>
      <xdr:col>41</xdr:col>
      <xdr:colOff>101600</xdr:colOff>
      <xdr:row>59</xdr:row>
      <xdr:rowOff>34415</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10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25542</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94111" y="101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101842</xdr:rowOff>
    </xdr:from>
    <xdr:to>
      <xdr:col>36</xdr:col>
      <xdr:colOff>165100</xdr:colOff>
      <xdr:row>59</xdr:row>
      <xdr:rowOff>31992</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100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23119</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101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31279</xdr:rowOff>
    </xdr:from>
    <xdr:to>
      <xdr:col>55</xdr:col>
      <xdr:colOff>0</xdr:colOff>
      <xdr:row>79</xdr:row>
      <xdr:rowOff>80042</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3575829"/>
          <a:ext cx="838200" cy="4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80042</xdr:rowOff>
    </xdr:from>
    <xdr:to>
      <xdr:col>50</xdr:col>
      <xdr:colOff>114300</xdr:colOff>
      <xdr:row>79</xdr:row>
      <xdr:rowOff>82426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624592"/>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80254</xdr:rowOff>
    </xdr:from>
    <xdr:to>
      <xdr:col>45</xdr:col>
      <xdr:colOff>177800</xdr:colOff>
      <xdr:row>79</xdr:row>
      <xdr:rowOff>82426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62480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80254</xdr:rowOff>
    </xdr:from>
    <xdr:to>
      <xdr:col>41</xdr:col>
      <xdr:colOff>50800</xdr:colOff>
      <xdr:row>79</xdr:row>
      <xdr:rowOff>83305</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624804"/>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151929</xdr:rowOff>
    </xdr:from>
    <xdr:to>
      <xdr:col>55</xdr:col>
      <xdr:colOff>50800</xdr:colOff>
      <xdr:row>79</xdr:row>
      <xdr:rowOff>82079</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5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66856</xdr:rowOff>
    </xdr:from>
    <xdr:ext cx="534377"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3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29242</xdr:rowOff>
    </xdr:from>
    <xdr:to>
      <xdr:col>50</xdr:col>
      <xdr:colOff>165100</xdr:colOff>
      <xdr:row>79</xdr:row>
      <xdr:rowOff>130842</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5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121969</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6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31626</xdr:rowOff>
    </xdr:from>
    <xdr:to>
      <xdr:col>46</xdr:col>
      <xdr:colOff>38100</xdr:colOff>
      <xdr:row>79</xdr:row>
      <xdr:rowOff>133226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124353</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66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29454</xdr:rowOff>
    </xdr:from>
    <xdr:to>
      <xdr:col>41</xdr:col>
      <xdr:colOff>101600</xdr:colOff>
      <xdr:row>79</xdr:row>
      <xdr:rowOff>131054</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122181</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6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32505</xdr:rowOff>
    </xdr:from>
    <xdr:to>
      <xdr:col>36</xdr:col>
      <xdr:colOff>165100</xdr:colOff>
      <xdr:row>79</xdr:row>
      <xdr:rowOff>134105</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125232</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6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xmlns=""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xmlns=""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xmlns=""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75913</xdr:rowOff>
    </xdr:from>
    <xdr:to>
      <xdr:col>55</xdr:col>
      <xdr:colOff>0</xdr:colOff>
      <xdr:row>98</xdr:row>
      <xdr:rowOff>95769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9639300" y="16878013"/>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xmlns=""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95769</xdr:rowOff>
    </xdr:from>
    <xdr:to>
      <xdr:col>50</xdr:col>
      <xdr:colOff>114300</xdr:colOff>
      <xdr:row>98</xdr:row>
      <xdr:rowOff>110713</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8750300" y="16897869"/>
          <a:ext cx="889000" cy="1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100155</xdr:rowOff>
    </xdr:from>
    <xdr:to>
      <xdr:col>45</xdr:col>
      <xdr:colOff>177800</xdr:colOff>
      <xdr:row>98</xdr:row>
      <xdr:rowOff>110713</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7861300" y="16902255"/>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100155</xdr:rowOff>
    </xdr:from>
    <xdr:to>
      <xdr:col>41</xdr:col>
      <xdr:colOff>50800</xdr:colOff>
      <xdr:row>98</xdr:row>
      <xdr:rowOff>114891</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6972300" y="16902255"/>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25113</xdr:rowOff>
    </xdr:from>
    <xdr:to>
      <xdr:col>55</xdr:col>
      <xdr:colOff>50800</xdr:colOff>
      <xdr:row>98</xdr:row>
      <xdr:rowOff>126713</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10426700" y="168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3540</xdr:rowOff>
    </xdr:from>
    <xdr:ext cx="599010" cy="259045"/>
    <xdr:sp macro="" textlink="">
      <xdr:nvSpPr>
        <xdr:cNvPr id="484" name="土木費該当値テキスト">
          <a:extLst>
            <a:ext uri="{FF2B5EF4-FFF2-40B4-BE49-F238E27FC236}">
              <a16:creationId xmlns:a16="http://schemas.microsoft.com/office/drawing/2014/main" xmlns="" id="{00000000-0008-0000-0700-0000E4010000}"/>
            </a:ext>
          </a:extLst>
        </xdr:cNvPr>
        <xdr:cNvSpPr txBox="1"/>
      </xdr:nvSpPr>
      <xdr:spPr>
        <a:xfrm>
          <a:off x="10528300" y="1680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44969</xdr:rowOff>
    </xdr:from>
    <xdr:to>
      <xdr:col>50</xdr:col>
      <xdr:colOff>165100</xdr:colOff>
      <xdr:row>98</xdr:row>
      <xdr:rowOff>146569</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9588500" y="168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137696</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9339795" y="169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59913</xdr:rowOff>
    </xdr:from>
    <xdr:to>
      <xdr:col>46</xdr:col>
      <xdr:colOff>38100</xdr:colOff>
      <xdr:row>98</xdr:row>
      <xdr:rowOff>161513</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8699500" y="168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152640</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483111" y="1695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49355</xdr:rowOff>
    </xdr:from>
    <xdr:to>
      <xdr:col>41</xdr:col>
      <xdr:colOff>101600</xdr:colOff>
      <xdr:row>98</xdr:row>
      <xdr:rowOff>150955</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7810500" y="168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142082</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561795" y="1694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64091</xdr:rowOff>
    </xdr:from>
    <xdr:to>
      <xdr:col>36</xdr:col>
      <xdr:colOff>165100</xdr:colOff>
      <xdr:row>98</xdr:row>
      <xdr:rowOff>165691</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6921500" y="168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156818</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6705111" y="1695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127356</xdr:rowOff>
    </xdr:from>
    <xdr:to>
      <xdr:col>85</xdr:col>
      <xdr:colOff>127000</xdr:colOff>
      <xdr:row>37</xdr:row>
      <xdr:rowOff>157691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471006"/>
          <a:ext cx="8382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144242</xdr:rowOff>
    </xdr:from>
    <xdr:to>
      <xdr:col>81</xdr:col>
      <xdr:colOff>50800</xdr:colOff>
      <xdr:row>37</xdr:row>
      <xdr:rowOff>157691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4592300" y="6487892"/>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144242</xdr:rowOff>
    </xdr:from>
    <xdr:to>
      <xdr:col>76</xdr:col>
      <xdr:colOff>114300</xdr:colOff>
      <xdr:row>37</xdr:row>
      <xdr:rowOff>164069</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487892"/>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116863</xdr:rowOff>
    </xdr:from>
    <xdr:to>
      <xdr:col>71</xdr:col>
      <xdr:colOff>177800</xdr:colOff>
      <xdr:row>37</xdr:row>
      <xdr:rowOff>164069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6460513"/>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76556</xdr:rowOff>
    </xdr:from>
    <xdr:to>
      <xdr:col>85</xdr:col>
      <xdr:colOff>177800</xdr:colOff>
      <xdr:row>38</xdr:row>
      <xdr:rowOff>6706</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54983</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106891</xdr:rowOff>
    </xdr:from>
    <xdr:to>
      <xdr:col>81</xdr:col>
      <xdr:colOff>101600</xdr:colOff>
      <xdr:row>38</xdr:row>
      <xdr:rowOff>37041</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45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28168</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5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93442</xdr:rowOff>
    </xdr:from>
    <xdr:to>
      <xdr:col>76</xdr:col>
      <xdr:colOff>165100</xdr:colOff>
      <xdr:row>38</xdr:row>
      <xdr:rowOff>23592</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4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14719</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5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113269</xdr:rowOff>
    </xdr:from>
    <xdr:to>
      <xdr:col>72</xdr:col>
      <xdr:colOff>38100</xdr:colOff>
      <xdr:row>38</xdr:row>
      <xdr:rowOff>43419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4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34546</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5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66063</xdr:rowOff>
    </xdr:from>
    <xdr:to>
      <xdr:col>67</xdr:col>
      <xdr:colOff>101600</xdr:colOff>
      <xdr:row>37</xdr:row>
      <xdr:rowOff>167663</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4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158790</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5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141208</xdr:rowOff>
    </xdr:from>
    <xdr:to>
      <xdr:col>85</xdr:col>
      <xdr:colOff>127000</xdr:colOff>
      <xdr:row>57</xdr:row>
      <xdr:rowOff>39124</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5481300" y="9742408"/>
          <a:ext cx="838200" cy="6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141208</xdr:rowOff>
    </xdr:from>
    <xdr:to>
      <xdr:col>81</xdr:col>
      <xdr:colOff>50800</xdr:colOff>
      <xdr:row>57</xdr:row>
      <xdr:rowOff>30940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4592300" y="9742408"/>
          <a:ext cx="889000" cy="6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30940</xdr:rowOff>
    </xdr:from>
    <xdr:to>
      <xdr:col>76</xdr:col>
      <xdr:colOff>114300</xdr:colOff>
      <xdr:row>57</xdr:row>
      <xdr:rowOff>38693</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3703300" y="980359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93953</xdr:rowOff>
    </xdr:from>
    <xdr:to>
      <xdr:col>71</xdr:col>
      <xdr:colOff>177800</xdr:colOff>
      <xdr:row>57</xdr:row>
      <xdr:rowOff>38693</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2814300" y="9352253"/>
          <a:ext cx="889000" cy="45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159774</xdr:rowOff>
    </xdr:from>
    <xdr:to>
      <xdr:col>85</xdr:col>
      <xdr:colOff>177800</xdr:colOff>
      <xdr:row>57</xdr:row>
      <xdr:rowOff>89924</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74701</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6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90408</xdr:rowOff>
    </xdr:from>
    <xdr:to>
      <xdr:col>81</xdr:col>
      <xdr:colOff>101600</xdr:colOff>
      <xdr:row>57</xdr:row>
      <xdr:rowOff>20558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11685</xdr:rowOff>
    </xdr:from>
    <xdr:ext cx="59901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181795" y="978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151590</xdr:rowOff>
    </xdr:from>
    <xdr:to>
      <xdr:col>76</xdr:col>
      <xdr:colOff>165100</xdr:colOff>
      <xdr:row>57</xdr:row>
      <xdr:rowOff>81740</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7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72867</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98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159343</xdr:rowOff>
    </xdr:from>
    <xdr:to>
      <xdr:col>72</xdr:col>
      <xdr:colOff>38100</xdr:colOff>
      <xdr:row>57</xdr:row>
      <xdr:rowOff>89493</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7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80620</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98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43153</xdr:rowOff>
    </xdr:from>
    <xdr:to>
      <xdr:col>67</xdr:col>
      <xdr:colOff>101600</xdr:colOff>
      <xdr:row>54</xdr:row>
      <xdr:rowOff>144753</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3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161280</xdr:rowOff>
    </xdr:from>
    <xdr:ext cx="59901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14795" y="907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52068</xdr:rowOff>
    </xdr:from>
    <xdr:to>
      <xdr:col>85</xdr:col>
      <xdr:colOff>127000</xdr:colOff>
      <xdr:row>79</xdr:row>
      <xdr:rowOff>9192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5481300" y="13425168"/>
          <a:ext cx="838200" cy="1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52068</xdr:rowOff>
    </xdr:from>
    <xdr:to>
      <xdr:col>81</xdr:col>
      <xdr:colOff>50800</xdr:colOff>
      <xdr:row>78</xdr:row>
      <xdr:rowOff>104428</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4592300" y="13425168"/>
          <a:ext cx="8890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104428</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3703300" y="13477528"/>
          <a:ext cx="889000" cy="1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42067</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586617"/>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129842</xdr:rowOff>
    </xdr:from>
    <xdr:to>
      <xdr:col>85</xdr:col>
      <xdr:colOff>177800</xdr:colOff>
      <xdr:row>79</xdr:row>
      <xdr:rowOff>59992</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83157</xdr:rowOff>
    </xdr:from>
    <xdr:ext cx="534377"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4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1268</xdr:rowOff>
    </xdr:from>
    <xdr:to>
      <xdr:col>81</xdr:col>
      <xdr:colOff>101600</xdr:colOff>
      <xdr:row>78</xdr:row>
      <xdr:rowOff>102868</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37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119395</xdr:rowOff>
    </xdr:from>
    <xdr:ext cx="534377"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14111" y="131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53628</xdr:rowOff>
    </xdr:from>
    <xdr:to>
      <xdr:col>76</xdr:col>
      <xdr:colOff>165100</xdr:colOff>
      <xdr:row>78</xdr:row>
      <xdr:rowOff>155228</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305</xdr:rowOff>
    </xdr:from>
    <xdr:ext cx="534377"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325111" y="132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162717</xdr:rowOff>
    </xdr:from>
    <xdr:to>
      <xdr:col>67</xdr:col>
      <xdr:colOff>101600</xdr:colOff>
      <xdr:row>79</xdr:row>
      <xdr:rowOff>92867</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83994</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579428" y="1362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73758</xdr:rowOff>
    </xdr:from>
    <xdr:to>
      <xdr:col>85</xdr:col>
      <xdr:colOff>127000</xdr:colOff>
      <xdr:row>97</xdr:row>
      <xdr:rowOff>125316</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5481300" y="16704408"/>
          <a:ext cx="8382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125316</xdr:rowOff>
    </xdr:from>
    <xdr:to>
      <xdr:col>81</xdr:col>
      <xdr:colOff>50800</xdr:colOff>
      <xdr:row>97</xdr:row>
      <xdr:rowOff>145552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4592300" y="16755966"/>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145552</xdr:rowOff>
    </xdr:from>
    <xdr:to>
      <xdr:col>76</xdr:col>
      <xdr:colOff>114300</xdr:colOff>
      <xdr:row>97</xdr:row>
      <xdr:rowOff>155663</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3703300" y="16776202"/>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155663</xdr:rowOff>
    </xdr:from>
    <xdr:to>
      <xdr:col>71</xdr:col>
      <xdr:colOff>177800</xdr:colOff>
      <xdr:row>97</xdr:row>
      <xdr:rowOff>165632</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2814300" y="16786313"/>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22958</xdr:rowOff>
    </xdr:from>
    <xdr:to>
      <xdr:col>85</xdr:col>
      <xdr:colOff>177800</xdr:colOff>
      <xdr:row>97</xdr:row>
      <xdr:rowOff>124558</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6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1385</xdr:rowOff>
    </xdr:from>
    <xdr:ext cx="599010"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63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74516</xdr:rowOff>
    </xdr:from>
    <xdr:to>
      <xdr:col>81</xdr:col>
      <xdr:colOff>101600</xdr:colOff>
      <xdr:row>98</xdr:row>
      <xdr:rowOff>4666</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70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167243</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7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94752</xdr:rowOff>
    </xdr:from>
    <xdr:to>
      <xdr:col>76</xdr:col>
      <xdr:colOff>165100</xdr:colOff>
      <xdr:row>98</xdr:row>
      <xdr:rowOff>24902</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67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16029</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325111" y="1681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104863</xdr:rowOff>
    </xdr:from>
    <xdr:to>
      <xdr:col>72</xdr:col>
      <xdr:colOff>38100</xdr:colOff>
      <xdr:row>98</xdr:row>
      <xdr:rowOff>35013</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67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26140</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114832</xdr:rowOff>
    </xdr:from>
    <xdr:to>
      <xdr:col>67</xdr:col>
      <xdr:colOff>101600</xdr:colOff>
      <xdr:row>98</xdr:row>
      <xdr:rowOff>44982</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67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36109</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83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397,607</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260,816</a:t>
          </a:r>
          <a:r>
            <a:rPr kumimoji="1" lang="ja-JP" altLang="en-US" sz="1300">
              <a:latin typeface="ＭＳ Ｐゴシック" panose="020B0600070205080204" pitchFamily="50" charset="-128"/>
              <a:ea typeface="ＭＳ Ｐゴシック" panose="020B0600070205080204" pitchFamily="50" charset="-128"/>
            </a:rPr>
            <a:t>円の増額となっている。特別定額給付金、会計年度任用職員導入による事業費の増額が大きな要因と考えられる。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110,438</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303,969</a:t>
          </a:r>
          <a:r>
            <a:rPr kumimoji="1" lang="ja-JP" altLang="en-US" sz="1300">
              <a:latin typeface="ＭＳ Ｐゴシック" panose="020B0600070205080204" pitchFamily="50" charset="-128"/>
              <a:ea typeface="ＭＳ Ｐゴシック" panose="020B0600070205080204" pitchFamily="50" charset="-128"/>
            </a:rPr>
            <a:t>円の減額となっている。大型養豚場建設に係る事業が完了したことに減額と考えられる。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災害復旧費は、令和元年度までに災害復旧工事が完成したことにより、</a:t>
          </a:r>
          <a:r>
            <a:rPr kumimoji="1" lang="en-US" altLang="ja-JP" sz="1300">
              <a:latin typeface="ＭＳ Ｐゴシック" panose="020B0600070205080204" pitchFamily="50" charset="-128"/>
              <a:ea typeface="ＭＳ Ｐゴシック" panose="020B0600070205080204" pitchFamily="50" charset="-128"/>
            </a:rPr>
            <a:t>67,493</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公債費については、類似団体平均より低い水準にあるが、旧戸沢中学校解体工事、新保育所建設関連工事等の償還が始まったことにより上昇しており、今後も増額する見込みである。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当初予算編成時においては、財政調整基金の取崩し等を含め編成しているが、事業の進展状況を見て復元あるいは積み増しを心がけ財政運営を行っている。令和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年豪雨災害に係る災害復旧工事が完了し積み増しできたことにより、財政調整基金残高は</a:t>
          </a:r>
          <a:r>
            <a:rPr kumimoji="1" lang="en-US" altLang="ja-JP" sz="1400">
              <a:latin typeface="ＭＳ ゴシック" pitchFamily="49" charset="-128"/>
              <a:ea typeface="ＭＳ ゴシック" pitchFamily="49" charset="-128"/>
            </a:rPr>
            <a:t>1.99</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年度においては、固定資産税全体で</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％の増収、地方交付税は</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％の増額となり、連結実質黒字額は増加している。村の全会計にかかる実質赤字額及び資金の不足額はないが、今後も各会計とも健全な財政運営に努める。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元利償還金等は全体的に増加傾向にある。特に元利償還金については、学校解体や保育所建設等に係る起債の償還が始まったことによる増加であり、今後も増加が見込まれている。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実質公債費率の上昇は、元利償還金等の増加によるものだと分析する。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一般会計等に係る地方債の現在高の増加は、大型建設事業によるものである。公営企業債等繰入見込額については、改良事業等がある程度完了し、減少傾向にある。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基準財政需要額算入見込額が昨年度と比べ</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百万円減少しており、将来負担額の増加と相まって、将来負担比率の分子の上昇が引き起こされたと考えられる。今後は、将来負担比率の分子が減少傾向になるよう努めていく。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山形県戸沢村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財政調整基金を取崩したが、積み直しを行えたことや、ふるさと応援基金・文教施設等整備基金の積立てによる増額に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よって基金全体としても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村有施設の老朽化対策や改修・解体に備えるため、特定目的基金に積み立てていくことを予定している。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村有施設整備基金：施設の建設及び改修、維持管理等の資金に充てる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文教施設等整備基金：文教施設の建設及び改修、維持管理等のの資金に充てる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ふるさと応援基金：ふるさと納税の寄付目的に応じて、観光振興や教育振興等の資金に充てる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村有施設整備基金：庁舎ボイラー点検やアリオレス電磁気装置賃借料等の維持管理に係る支出や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年度役場庁舎耐震工事に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係る支出に充てるため、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百万円の積み直しを行ったための減額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文教施設等整備基金：公有財産の売り払いによって得た収入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施設の改修・解体等に備えるため、積み立てていくことを予定している。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年度豪雨災害による被害の復旧工事等への対応として、財政調整基金の取崩しを行ってきたが、災害復旧工事が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完了したことや、不測の事態に備えて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大規模災害の発生など不足に事態に備えるため、過去の実績も踏まえながら積み立てることとしている。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「防災行政無線整備事業に係る地方債の償還財源積立事業」に伴い、令和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百万円積み立てることとしているための増額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年度に地方債償還額のピークを迎える予定であるため、それに備えて計画的に積立を行うこととしている。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5498985</v>
      </c>
      <c r="BO4" s="395"/>
      <c r="BP4" s="395"/>
      <c r="BQ4" s="395"/>
      <c r="BR4" s="395"/>
      <c r="BS4" s="395"/>
      <c r="BT4" s="395"/>
      <c r="BU4" s="396"/>
      <c r="BV4" s="394">
        <v>5887870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16.2</v>
      </c>
      <c r="CU4" s="401"/>
      <c r="CV4" s="401"/>
      <c r="CW4" s="401"/>
      <c r="CX4" s="401"/>
      <c r="CY4" s="401"/>
      <c r="CZ4" s="401"/>
      <c r="DA4" s="402"/>
      <c r="DB4" s="400">
        <v>15.9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5033633</v>
      </c>
      <c r="BO5" s="432"/>
      <c r="BP5" s="432"/>
      <c r="BQ5" s="432"/>
      <c r="BR5" s="432"/>
      <c r="BS5" s="432"/>
      <c r="BT5" s="432"/>
      <c r="BU5" s="433"/>
      <c r="BV5" s="431">
        <v>5484720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80.8</v>
      </c>
      <c r="CU5" s="429"/>
      <c r="CV5" s="429"/>
      <c r="CW5" s="429"/>
      <c r="CX5" s="429"/>
      <c r="CY5" s="429"/>
      <c r="CZ5" s="429"/>
      <c r="DA5" s="430"/>
      <c r="DB5" s="428">
        <v>81.7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465352</v>
      </c>
      <c r="BO6" s="432"/>
      <c r="BP6" s="432"/>
      <c r="BQ6" s="432"/>
      <c r="BR6" s="432"/>
      <c r="BS6" s="432"/>
      <c r="BT6" s="432"/>
      <c r="BU6" s="433"/>
      <c r="BV6" s="431">
        <v>403150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83</v>
      </c>
      <c r="CU6" s="469"/>
      <c r="CV6" s="469"/>
      <c r="CW6" s="469"/>
      <c r="CX6" s="469"/>
      <c r="CY6" s="469"/>
      <c r="CZ6" s="469"/>
      <c r="DA6" s="470"/>
      <c r="DB6" s="468">
        <v>84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41295</v>
      </c>
      <c r="BO7" s="432"/>
      <c r="BP7" s="432"/>
      <c r="BQ7" s="432"/>
      <c r="BR7" s="432"/>
      <c r="BS7" s="432"/>
      <c r="BT7" s="432"/>
      <c r="BU7" s="433"/>
      <c r="BV7" s="431">
        <v>16511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2621510</v>
      </c>
      <c r="CU7" s="432"/>
      <c r="CV7" s="432"/>
      <c r="CW7" s="432"/>
      <c r="CX7" s="432"/>
      <c r="CY7" s="432"/>
      <c r="CZ7" s="432"/>
      <c r="DA7" s="433"/>
      <c r="DB7" s="431">
        <v>2437180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424057</v>
      </c>
      <c r="BO8" s="432"/>
      <c r="BP8" s="432"/>
      <c r="BQ8" s="432"/>
      <c r="BR8" s="432"/>
      <c r="BS8" s="432"/>
      <c r="BT8" s="432"/>
      <c r="BU8" s="433"/>
      <c r="BV8" s="431">
        <v>386639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0.17</v>
      </c>
      <c r="CU8" s="472"/>
      <c r="CV8" s="472"/>
      <c r="CW8" s="472"/>
      <c r="CX8" s="472"/>
      <c r="CY8" s="472"/>
      <c r="CZ8" s="472"/>
      <c r="DA8" s="473"/>
      <c r="DB8" s="471">
        <v>0.17</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4199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37418</v>
      </c>
      <c r="BO9" s="432"/>
      <c r="BP9" s="432"/>
      <c r="BQ9" s="432"/>
      <c r="BR9" s="432"/>
      <c r="BS9" s="432"/>
      <c r="BT9" s="432"/>
      <c r="BU9" s="433"/>
      <c r="BV9" s="431">
        <v>317277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12.6</v>
      </c>
      <c r="CU9" s="429"/>
      <c r="CV9" s="429"/>
      <c r="CW9" s="429"/>
      <c r="CX9" s="429"/>
      <c r="CY9" s="429"/>
      <c r="CZ9" s="429"/>
      <c r="DA9" s="430"/>
      <c r="DB9" s="428">
        <v>11.5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4773</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109348</v>
      </c>
      <c r="BO10" s="432"/>
      <c r="BP10" s="432"/>
      <c r="BQ10" s="432"/>
      <c r="BR10" s="432"/>
      <c r="BS10" s="432"/>
      <c r="BT10" s="432"/>
      <c r="BU10" s="433"/>
      <c r="BV10" s="431">
        <v>9807</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4323</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105</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210000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4255</v>
      </c>
      <c r="S13" s="516"/>
      <c r="T13" s="516"/>
      <c r="U13" s="516"/>
      <c r="V13" s="517"/>
      <c r="W13" s="447" t="s">
        <v>138</v>
      </c>
      <c r="X13" s="448"/>
      <c r="Y13" s="448"/>
      <c r="Z13" s="448"/>
      <c r="AA13" s="448"/>
      <c r="AB13" s="438"/>
      <c r="AC13" s="482">
        <v>357</v>
      </c>
      <c r="AD13" s="483"/>
      <c r="AE13" s="483"/>
      <c r="AF13" s="483"/>
      <c r="AG13" s="525"/>
      <c r="AH13" s="482">
        <v>396</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146766</v>
      </c>
      <c r="BO13" s="432"/>
      <c r="BP13" s="432"/>
      <c r="BQ13" s="432"/>
      <c r="BR13" s="432"/>
      <c r="BS13" s="432"/>
      <c r="BT13" s="432"/>
      <c r="BU13" s="433"/>
      <c r="BV13" s="431">
        <v>117084</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10.6</v>
      </c>
      <c r="CU13" s="429"/>
      <c r="CV13" s="429"/>
      <c r="CW13" s="429"/>
      <c r="CX13" s="429"/>
      <c r="CY13" s="429"/>
      <c r="CZ13" s="429"/>
      <c r="DA13" s="430"/>
      <c r="DB13" s="428">
        <v>9.5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4460</v>
      </c>
      <c r="S14" s="516"/>
      <c r="T14" s="516"/>
      <c r="U14" s="516"/>
      <c r="V14" s="517"/>
      <c r="W14" s="421"/>
      <c r="X14" s="422"/>
      <c r="Y14" s="422"/>
      <c r="Z14" s="422"/>
      <c r="AA14" s="422"/>
      <c r="AB14" s="411"/>
      <c r="AC14" s="518">
        <v>15.5</v>
      </c>
      <c r="AD14" s="519"/>
      <c r="AE14" s="519"/>
      <c r="AF14" s="519"/>
      <c r="AG14" s="520"/>
      <c r="AH14" s="518">
        <v>16.399999999999999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103</v>
      </c>
      <c r="CU14" s="530"/>
      <c r="CV14" s="530"/>
      <c r="CW14" s="530"/>
      <c r="CX14" s="530"/>
      <c r="CY14" s="530"/>
      <c r="CZ14" s="530"/>
      <c r="DA14" s="531"/>
      <c r="DB14" s="529">
        <v>106.3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4393</v>
      </c>
      <c r="S15" s="516"/>
      <c r="T15" s="516"/>
      <c r="U15" s="516"/>
      <c r="V15" s="517"/>
      <c r="W15" s="447" t="s">
        <v>145</v>
      </c>
      <c r="X15" s="448"/>
      <c r="Y15" s="448"/>
      <c r="Z15" s="448"/>
      <c r="AA15" s="448"/>
      <c r="AB15" s="438"/>
      <c r="AC15" s="482">
        <v>837</v>
      </c>
      <c r="AD15" s="483"/>
      <c r="AE15" s="483"/>
      <c r="AF15" s="483"/>
      <c r="AG15" s="525"/>
      <c r="AH15" s="482">
        <v>907</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414130</v>
      </c>
      <c r="BO15" s="395"/>
      <c r="BP15" s="395"/>
      <c r="BQ15" s="395"/>
      <c r="BR15" s="395"/>
      <c r="BS15" s="395"/>
      <c r="BT15" s="395"/>
      <c r="BU15" s="396"/>
      <c r="BV15" s="394">
        <v>389478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36.4</v>
      </c>
      <c r="AD16" s="519"/>
      <c r="AE16" s="519"/>
      <c r="AF16" s="519"/>
      <c r="AG16" s="520"/>
      <c r="AH16" s="518">
        <v>37.4</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2459164</v>
      </c>
      <c r="BO16" s="432"/>
      <c r="BP16" s="432"/>
      <c r="BQ16" s="432"/>
      <c r="BR16" s="432"/>
      <c r="BS16" s="432"/>
      <c r="BT16" s="432"/>
      <c r="BU16" s="433"/>
      <c r="BV16" s="431">
        <v>2278277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149</v>
      </c>
      <c r="S17" s="536"/>
      <c r="T17" s="536"/>
      <c r="U17" s="536"/>
      <c r="V17" s="537"/>
      <c r="W17" s="447" t="s">
        <v>152</v>
      </c>
      <c r="X17" s="448"/>
      <c r="Y17" s="448"/>
      <c r="Z17" s="448"/>
      <c r="AA17" s="448"/>
      <c r="AB17" s="438"/>
      <c r="AC17" s="482">
        <v>1106</v>
      </c>
      <c r="AD17" s="483"/>
      <c r="AE17" s="483"/>
      <c r="AF17" s="483"/>
      <c r="AG17" s="525"/>
      <c r="AH17" s="482">
        <v>1119</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508774</v>
      </c>
      <c r="BO17" s="432"/>
      <c r="BP17" s="432"/>
      <c r="BQ17" s="432"/>
      <c r="BR17" s="432"/>
      <c r="BS17" s="432"/>
      <c r="BT17" s="432"/>
      <c r="BU17" s="433"/>
      <c r="BV17" s="431">
        <v>483585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261.31</v>
      </c>
      <c r="M18" s="547"/>
      <c r="N18" s="547"/>
      <c r="O18" s="547"/>
      <c r="P18" s="547"/>
      <c r="Q18" s="547"/>
      <c r="R18" s="548"/>
      <c r="S18" s="548"/>
      <c r="T18" s="548"/>
      <c r="U18" s="548"/>
      <c r="V18" s="549"/>
      <c r="W18" s="449"/>
      <c r="X18" s="450"/>
      <c r="Y18" s="450"/>
      <c r="Z18" s="450"/>
      <c r="AA18" s="450"/>
      <c r="AB18" s="441"/>
      <c r="AC18" s="550">
        <v>48.1</v>
      </c>
      <c r="AD18" s="551"/>
      <c r="AE18" s="551"/>
      <c r="AF18" s="551"/>
      <c r="AG18" s="552"/>
      <c r="AH18" s="550">
        <v>46.2</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2125635</v>
      </c>
      <c r="BO18" s="432"/>
      <c r="BP18" s="432"/>
      <c r="BQ18" s="432"/>
      <c r="BR18" s="432"/>
      <c r="BS18" s="432"/>
      <c r="BT18" s="432"/>
      <c r="BU18" s="433"/>
      <c r="BV18" s="431">
        <v>2009151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16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3526376</v>
      </c>
      <c r="BO19" s="432"/>
      <c r="BP19" s="432"/>
      <c r="BQ19" s="432"/>
      <c r="BR19" s="432"/>
      <c r="BS19" s="432"/>
      <c r="BT19" s="432"/>
      <c r="BU19" s="433"/>
      <c r="BV19" s="431">
        <v>3092089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1359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5930033</v>
      </c>
      <c r="BO23" s="432"/>
      <c r="BP23" s="432"/>
      <c r="BQ23" s="432"/>
      <c r="BR23" s="432"/>
      <c r="BS23" s="432"/>
      <c r="BT23" s="432"/>
      <c r="BU23" s="433"/>
      <c r="BV23" s="431">
        <v>5625626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8200</v>
      </c>
      <c r="R24" s="483"/>
      <c r="S24" s="483"/>
      <c r="T24" s="483"/>
      <c r="U24" s="483"/>
      <c r="V24" s="525"/>
      <c r="W24" s="584"/>
      <c r="X24" s="572"/>
      <c r="Y24" s="573"/>
      <c r="Z24" s="481" t="s">
        <v>168</v>
      </c>
      <c r="AA24" s="461"/>
      <c r="AB24" s="461"/>
      <c r="AC24" s="461"/>
      <c r="AD24" s="461"/>
      <c r="AE24" s="461"/>
      <c r="AF24" s="461"/>
      <c r="AG24" s="462"/>
      <c r="AH24" s="482">
        <v>87</v>
      </c>
      <c r="AI24" s="483"/>
      <c r="AJ24" s="483"/>
      <c r="AK24" s="483"/>
      <c r="AL24" s="525"/>
      <c r="AM24" s="482">
        <v>244122</v>
      </c>
      <c r="AN24" s="483"/>
      <c r="AO24" s="483"/>
      <c r="AP24" s="483"/>
      <c r="AQ24" s="483"/>
      <c r="AR24" s="525"/>
      <c r="AS24" s="482">
        <v>2806</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5457349</v>
      </c>
      <c r="BO24" s="432"/>
      <c r="BP24" s="432"/>
      <c r="BQ24" s="432"/>
      <c r="BR24" s="432"/>
      <c r="BS24" s="432"/>
      <c r="BT24" s="432"/>
      <c r="BU24" s="433"/>
      <c r="BV24" s="431">
        <v>5096170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6200</v>
      </c>
      <c r="R25" s="483"/>
      <c r="S25" s="483"/>
      <c r="T25" s="483"/>
      <c r="U25" s="483"/>
      <c r="V25" s="525"/>
      <c r="W25" s="584"/>
      <c r="X25" s="572"/>
      <c r="Y25" s="573"/>
      <c r="Z25" s="481" t="s">
        <v>171</v>
      </c>
      <c r="AA25" s="461"/>
      <c r="AB25" s="461"/>
      <c r="AC25" s="461"/>
      <c r="AD25" s="461"/>
      <c r="AE25" s="461"/>
      <c r="AF25" s="461"/>
      <c r="AG25" s="462"/>
      <c r="AH25" s="482" t="s">
        <v>172</v>
      </c>
      <c r="AI25" s="483"/>
      <c r="AJ25" s="483"/>
      <c r="AK25" s="483"/>
      <c r="AL25" s="525"/>
      <c r="AM25" s="482" t="s">
        <v>172</v>
      </c>
      <c r="AN25" s="483"/>
      <c r="AO25" s="483"/>
      <c r="AP25" s="483"/>
      <c r="AQ25" s="483"/>
      <c r="AR25" s="525"/>
      <c r="AS25" s="482" t="s">
        <v>172</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2425</v>
      </c>
      <c r="BO25" s="395"/>
      <c r="BP25" s="395"/>
      <c r="BQ25" s="395"/>
      <c r="BR25" s="395"/>
      <c r="BS25" s="395"/>
      <c r="BT25" s="395"/>
      <c r="BU25" s="396"/>
      <c r="BV25" s="394" t="s">
        <v>172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5750</v>
      </c>
      <c r="R26" s="483"/>
      <c r="S26" s="483"/>
      <c r="T26" s="483"/>
      <c r="U26" s="483"/>
      <c r="V26" s="525"/>
      <c r="W26" s="584"/>
      <c r="X26" s="572"/>
      <c r="Y26" s="573"/>
      <c r="Z26" s="481" t="s">
        <v>175</v>
      </c>
      <c r="AA26" s="594"/>
      <c r="AB26" s="594"/>
      <c r="AC26" s="594"/>
      <c r="AD26" s="594"/>
      <c r="AE26" s="594"/>
      <c r="AF26" s="594"/>
      <c r="AG26" s="595"/>
      <c r="AH26" s="482">
        <v>10</v>
      </c>
      <c r="AI26" s="483"/>
      <c r="AJ26" s="483"/>
      <c r="AK26" s="483"/>
      <c r="AL26" s="525"/>
      <c r="AM26" s="482">
        <v>33670</v>
      </c>
      <c r="AN26" s="483"/>
      <c r="AO26" s="483"/>
      <c r="AP26" s="483"/>
      <c r="AQ26" s="483"/>
      <c r="AR26" s="525"/>
      <c r="AS26" s="482">
        <v>3367</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172</v>
      </c>
      <c r="BO26" s="432"/>
      <c r="BP26" s="432"/>
      <c r="BQ26" s="432"/>
      <c r="BR26" s="432"/>
      <c r="BS26" s="432"/>
      <c r="BT26" s="432"/>
      <c r="BU26" s="433"/>
      <c r="BV26" s="431" t="s">
        <v>172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3100</v>
      </c>
      <c r="R27" s="483"/>
      <c r="S27" s="483"/>
      <c r="T27" s="483"/>
      <c r="U27" s="483"/>
      <c r="V27" s="525"/>
      <c r="W27" s="584"/>
      <c r="X27" s="572"/>
      <c r="Y27" s="573"/>
      <c r="Z27" s="481" t="s">
        <v>178</v>
      </c>
      <c r="AA27" s="461"/>
      <c r="AB27" s="461"/>
      <c r="AC27" s="461"/>
      <c r="AD27" s="461"/>
      <c r="AE27" s="461"/>
      <c r="AF27" s="461"/>
      <c r="AG27" s="462"/>
      <c r="AH27" s="482">
        <v>1</v>
      </c>
      <c r="AI27" s="483"/>
      <c r="AJ27" s="483"/>
      <c r="AK27" s="483"/>
      <c r="AL27" s="525"/>
      <c r="AM27" s="482" t="s">
        <v>179</v>
      </c>
      <c r="AN27" s="483"/>
      <c r="AO27" s="483"/>
      <c r="AP27" s="483"/>
      <c r="AQ27" s="483"/>
      <c r="AR27" s="525"/>
      <c r="AS27" s="482" t="s">
        <v>179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77722</v>
      </c>
      <c r="BO27" s="608"/>
      <c r="BP27" s="608"/>
      <c r="BQ27" s="608"/>
      <c r="BR27" s="608"/>
      <c r="BS27" s="608"/>
      <c r="BT27" s="608"/>
      <c r="BU27" s="609"/>
      <c r="BV27" s="607">
        <v>77719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2500</v>
      </c>
      <c r="R28" s="483"/>
      <c r="S28" s="483"/>
      <c r="T28" s="483"/>
      <c r="U28" s="483"/>
      <c r="V28" s="525"/>
      <c r="W28" s="584"/>
      <c r="X28" s="572"/>
      <c r="Y28" s="573"/>
      <c r="Z28" s="481" t="s">
        <v>182</v>
      </c>
      <c r="AA28" s="461"/>
      <c r="AB28" s="461"/>
      <c r="AC28" s="461"/>
      <c r="AD28" s="461"/>
      <c r="AE28" s="461"/>
      <c r="AF28" s="461"/>
      <c r="AG28" s="462"/>
      <c r="AH28" s="482" t="s">
        <v>136</v>
      </c>
      <c r="AI28" s="483"/>
      <c r="AJ28" s="483"/>
      <c r="AK28" s="483"/>
      <c r="AL28" s="525"/>
      <c r="AM28" s="482" t="s">
        <v>172</v>
      </c>
      <c r="AN28" s="483"/>
      <c r="AO28" s="483"/>
      <c r="AP28" s="483"/>
      <c r="AQ28" s="483"/>
      <c r="AR28" s="525"/>
      <c r="AS28" s="482" t="s">
        <v>136</v>
      </c>
      <c r="AT28" s="483"/>
      <c r="AU28" s="483"/>
      <c r="AV28" s="483"/>
      <c r="AW28" s="483"/>
      <c r="AX28" s="484"/>
      <c r="AY28" s="610" t="s">
        <v>183</v>
      </c>
      <c r="AZ28" s="611"/>
      <c r="BA28" s="611"/>
      <c r="BB28" s="612"/>
      <c r="BC28" s="391" t="s">
        <v>49</v>
      </c>
      <c r="BD28" s="392"/>
      <c r="BE28" s="392"/>
      <c r="BF28" s="392"/>
      <c r="BG28" s="392"/>
      <c r="BH28" s="392"/>
      <c r="BI28" s="392"/>
      <c r="BJ28" s="392"/>
      <c r="BK28" s="392"/>
      <c r="BL28" s="392"/>
      <c r="BM28" s="393"/>
      <c r="BN28" s="394">
        <v>868402</v>
      </c>
      <c r="BO28" s="395"/>
      <c r="BP28" s="395"/>
      <c r="BQ28" s="395"/>
      <c r="BR28" s="395"/>
      <c r="BS28" s="395"/>
      <c r="BT28" s="395"/>
      <c r="BU28" s="396"/>
      <c r="BV28" s="394">
        <v>759054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7</v>
      </c>
      <c r="M29" s="483"/>
      <c r="N29" s="483"/>
      <c r="O29" s="483"/>
      <c r="P29" s="525"/>
      <c r="Q29" s="482">
        <v>2300</v>
      </c>
      <c r="R29" s="483"/>
      <c r="S29" s="483"/>
      <c r="T29" s="483"/>
      <c r="U29" s="483"/>
      <c r="V29" s="525"/>
      <c r="W29" s="585"/>
      <c r="X29" s="586"/>
      <c r="Y29" s="587"/>
      <c r="Z29" s="481" t="s">
        <v>185</v>
      </c>
      <c r="AA29" s="461"/>
      <c r="AB29" s="461"/>
      <c r="AC29" s="461"/>
      <c r="AD29" s="461"/>
      <c r="AE29" s="461"/>
      <c r="AF29" s="461"/>
      <c r="AG29" s="462"/>
      <c r="AH29" s="482">
        <v>88</v>
      </c>
      <c r="AI29" s="483"/>
      <c r="AJ29" s="483"/>
      <c r="AK29" s="483"/>
      <c r="AL29" s="525"/>
      <c r="AM29" s="482">
        <v>248378</v>
      </c>
      <c r="AN29" s="483"/>
      <c r="AO29" s="483"/>
      <c r="AP29" s="483"/>
      <c r="AQ29" s="483"/>
      <c r="AR29" s="525"/>
      <c r="AS29" s="482">
        <v>2822</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70736</v>
      </c>
      <c r="BO29" s="432"/>
      <c r="BP29" s="432"/>
      <c r="BQ29" s="432"/>
      <c r="BR29" s="432"/>
      <c r="BS29" s="432"/>
      <c r="BT29" s="432"/>
      <c r="BU29" s="433"/>
      <c r="BV29" s="431">
        <v>69127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97.1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51</v>
      </c>
      <c r="BD30" s="605"/>
      <c r="BE30" s="605"/>
      <c r="BF30" s="605"/>
      <c r="BG30" s="605"/>
      <c r="BH30" s="605"/>
      <c r="BI30" s="605"/>
      <c r="BJ30" s="605"/>
      <c r="BK30" s="605"/>
      <c r="BL30" s="605"/>
      <c r="BM30" s="606"/>
      <c r="BN30" s="607">
        <v>346343</v>
      </c>
      <c r="BO30" s="608"/>
      <c r="BP30" s="608"/>
      <c r="BQ30" s="608"/>
      <c r="BR30" s="608"/>
      <c r="BS30" s="608"/>
      <c r="BT30" s="608"/>
      <c r="BU30" s="609"/>
      <c r="BV30" s="607">
        <v>433730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196</v>
      </c>
      <c r="AN33" s="455"/>
      <c r="AO33" s="420" t="s">
        <v>195</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194</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山形県消防補償等組合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戸沢村産業振興公社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山形県自治会館管理組合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7</v>
      </c>
      <c r="BF36" s="620"/>
      <c r="BG36" s="621" t="str">
        <f>IF('各会計、関係団体の財政状況及び健全化判断比率'!B33="","",'各会計、関係団体の財政状況及び健全化判断比率'!B33)</f>
        <v>農業集落排水事業特別会計</v>
      </c>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山形県市町村職員退職手当組合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山形県市町村交通災害共済組合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最上広域市町村圏事務組合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最上地区広域連合（普通会計分）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最上地区広域連合（事業会計分）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山形県後期高齢者医療広域連合（普通会計分）</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山形県後期高齢者医療広域連合（事業会計分）</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NVuhfJ3aXFYXOcEvRu36DRHxVtMm5Ye1pTxGQRx2VSf2UJ0w7oaJ3zzX+DQE4InURsqz+54eDZzdQnw0K0Rsw==" saltValue="1vIGVzaw56op97Dvctmn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363397</v>
      </c>
      <c r="S5" s="637"/>
      <c r="T5" s="637"/>
      <c r="U5" s="637"/>
      <c r="V5" s="637"/>
      <c r="W5" s="637"/>
      <c r="X5" s="637"/>
      <c r="Y5" s="638"/>
      <c r="Z5" s="639">
        <v>6.6</v>
      </c>
      <c r="AA5" s="639"/>
      <c r="AB5" s="639"/>
      <c r="AC5" s="639"/>
      <c r="AD5" s="640">
        <v>363397</v>
      </c>
      <c r="AE5" s="640"/>
      <c r="AF5" s="640"/>
      <c r="AG5" s="640"/>
      <c r="AH5" s="640"/>
      <c r="AI5" s="640"/>
      <c r="AJ5" s="640"/>
      <c r="AK5" s="640"/>
      <c r="AL5" s="641">
        <v>14.2</v>
      </c>
      <c r="AM5" s="642"/>
      <c r="AN5" s="642"/>
      <c r="AO5" s="643"/>
      <c r="AP5" s="633" t="s">
        <v>224</v>
      </c>
      <c r="AQ5" s="634"/>
      <c r="AR5" s="634"/>
      <c r="AS5" s="634"/>
      <c r="AT5" s="634"/>
      <c r="AU5" s="634"/>
      <c r="AV5" s="634"/>
      <c r="AW5" s="634"/>
      <c r="AX5" s="634"/>
      <c r="AY5" s="634"/>
      <c r="AZ5" s="634"/>
      <c r="BA5" s="634"/>
      <c r="BB5" s="634"/>
      <c r="BC5" s="634"/>
      <c r="BD5" s="634"/>
      <c r="BE5" s="634"/>
      <c r="BF5" s="635"/>
      <c r="BG5" s="647">
        <v>361178</v>
      </c>
      <c r="BH5" s="648"/>
      <c r="BI5" s="648"/>
      <c r="BJ5" s="648"/>
      <c r="BK5" s="648"/>
      <c r="BL5" s="648"/>
      <c r="BM5" s="648"/>
      <c r="BN5" s="649"/>
      <c r="BO5" s="650">
        <v>99.4</v>
      </c>
      <c r="BP5" s="650"/>
      <c r="BQ5" s="650"/>
      <c r="BR5" s="650"/>
      <c r="BS5" s="651" t="s">
        <v>225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217</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37828</v>
      </c>
      <c r="S6" s="648"/>
      <c r="T6" s="648"/>
      <c r="U6" s="648"/>
      <c r="V6" s="648"/>
      <c r="W6" s="648"/>
      <c r="X6" s="648"/>
      <c r="Y6" s="649"/>
      <c r="Z6" s="650">
        <v>0.7</v>
      </c>
      <c r="AA6" s="650"/>
      <c r="AB6" s="650"/>
      <c r="AC6" s="650"/>
      <c r="AD6" s="651">
        <v>37828</v>
      </c>
      <c r="AE6" s="651"/>
      <c r="AF6" s="651"/>
      <c r="AG6" s="651"/>
      <c r="AH6" s="651"/>
      <c r="AI6" s="651"/>
      <c r="AJ6" s="651"/>
      <c r="AK6" s="651"/>
      <c r="AL6" s="652">
        <v>1.5</v>
      </c>
      <c r="AM6" s="653"/>
      <c r="AN6" s="653"/>
      <c r="AO6" s="654"/>
      <c r="AP6" s="644" t="s">
        <v>230</v>
      </c>
      <c r="AQ6" s="645"/>
      <c r="AR6" s="645"/>
      <c r="AS6" s="645"/>
      <c r="AT6" s="645"/>
      <c r="AU6" s="645"/>
      <c r="AV6" s="645"/>
      <c r="AW6" s="645"/>
      <c r="AX6" s="645"/>
      <c r="AY6" s="645"/>
      <c r="AZ6" s="645"/>
      <c r="BA6" s="645"/>
      <c r="BB6" s="645"/>
      <c r="BC6" s="645"/>
      <c r="BD6" s="645"/>
      <c r="BE6" s="645"/>
      <c r="BF6" s="646"/>
      <c r="BG6" s="647">
        <v>361178</v>
      </c>
      <c r="BH6" s="648"/>
      <c r="BI6" s="648"/>
      <c r="BJ6" s="648"/>
      <c r="BK6" s="648"/>
      <c r="BL6" s="648"/>
      <c r="BM6" s="648"/>
      <c r="BN6" s="649"/>
      <c r="BO6" s="650">
        <v>99.4</v>
      </c>
      <c r="BP6" s="650"/>
      <c r="BQ6" s="650"/>
      <c r="BR6" s="650"/>
      <c r="BS6" s="651" t="s">
        <v>225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64281</v>
      </c>
      <c r="CS6" s="648"/>
      <c r="CT6" s="648"/>
      <c r="CU6" s="648"/>
      <c r="CV6" s="648"/>
      <c r="CW6" s="648"/>
      <c r="CX6" s="648"/>
      <c r="CY6" s="649"/>
      <c r="CZ6" s="641">
        <v>1.3</v>
      </c>
      <c r="DA6" s="642"/>
      <c r="DB6" s="642"/>
      <c r="DC6" s="661"/>
      <c r="DD6" s="656" t="s">
        <v>225</v>
      </c>
      <c r="DE6" s="648"/>
      <c r="DF6" s="648"/>
      <c r="DG6" s="648"/>
      <c r="DH6" s="648"/>
      <c r="DI6" s="648"/>
      <c r="DJ6" s="648"/>
      <c r="DK6" s="648"/>
      <c r="DL6" s="648"/>
      <c r="DM6" s="648"/>
      <c r="DN6" s="648"/>
      <c r="DO6" s="648"/>
      <c r="DP6" s="649"/>
      <c r="DQ6" s="656">
        <v>64281</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288</v>
      </c>
      <c r="S7" s="648"/>
      <c r="T7" s="648"/>
      <c r="U7" s="648"/>
      <c r="V7" s="648"/>
      <c r="W7" s="648"/>
      <c r="X7" s="648"/>
      <c r="Y7" s="649"/>
      <c r="Z7" s="650">
        <v>0</v>
      </c>
      <c r="AA7" s="650"/>
      <c r="AB7" s="650"/>
      <c r="AC7" s="650"/>
      <c r="AD7" s="651">
        <v>288</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133093</v>
      </c>
      <c r="BH7" s="648"/>
      <c r="BI7" s="648"/>
      <c r="BJ7" s="648"/>
      <c r="BK7" s="648"/>
      <c r="BL7" s="648"/>
      <c r="BM7" s="648"/>
      <c r="BN7" s="649"/>
      <c r="BO7" s="650">
        <v>36.6</v>
      </c>
      <c r="BP7" s="650"/>
      <c r="BQ7" s="650"/>
      <c r="BR7" s="650"/>
      <c r="BS7" s="651" t="s">
        <v>172</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1718855</v>
      </c>
      <c r="CS7" s="648"/>
      <c r="CT7" s="648"/>
      <c r="CU7" s="648"/>
      <c r="CV7" s="648"/>
      <c r="CW7" s="648"/>
      <c r="CX7" s="648"/>
      <c r="CY7" s="649"/>
      <c r="CZ7" s="650">
        <v>34.1</v>
      </c>
      <c r="DA7" s="650"/>
      <c r="DB7" s="650"/>
      <c r="DC7" s="650"/>
      <c r="DD7" s="656">
        <v>459868</v>
      </c>
      <c r="DE7" s="648"/>
      <c r="DF7" s="648"/>
      <c r="DG7" s="648"/>
      <c r="DH7" s="648"/>
      <c r="DI7" s="648"/>
      <c r="DJ7" s="648"/>
      <c r="DK7" s="648"/>
      <c r="DL7" s="648"/>
      <c r="DM7" s="648"/>
      <c r="DN7" s="648"/>
      <c r="DO7" s="648"/>
      <c r="DP7" s="649"/>
      <c r="DQ7" s="656">
        <v>659924</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669</v>
      </c>
      <c r="S8" s="648"/>
      <c r="T8" s="648"/>
      <c r="U8" s="648"/>
      <c r="V8" s="648"/>
      <c r="W8" s="648"/>
      <c r="X8" s="648"/>
      <c r="Y8" s="649"/>
      <c r="Z8" s="650">
        <v>0</v>
      </c>
      <c r="AA8" s="650"/>
      <c r="AB8" s="650"/>
      <c r="AC8" s="650"/>
      <c r="AD8" s="651">
        <v>669</v>
      </c>
      <c r="AE8" s="651"/>
      <c r="AF8" s="651"/>
      <c r="AG8" s="651"/>
      <c r="AH8" s="651"/>
      <c r="AI8" s="651"/>
      <c r="AJ8" s="651"/>
      <c r="AK8" s="651"/>
      <c r="AL8" s="652">
        <v>0</v>
      </c>
      <c r="AM8" s="653"/>
      <c r="AN8" s="653"/>
      <c r="AO8" s="654"/>
      <c r="AP8" s="644" t="s">
        <v>236</v>
      </c>
      <c r="AQ8" s="645"/>
      <c r="AR8" s="645"/>
      <c r="AS8" s="645"/>
      <c r="AT8" s="645"/>
      <c r="AU8" s="645"/>
      <c r="AV8" s="645"/>
      <c r="AW8" s="645"/>
      <c r="AX8" s="645"/>
      <c r="AY8" s="645"/>
      <c r="AZ8" s="645"/>
      <c r="BA8" s="645"/>
      <c r="BB8" s="645"/>
      <c r="BC8" s="645"/>
      <c r="BD8" s="645"/>
      <c r="BE8" s="645"/>
      <c r="BF8" s="646"/>
      <c r="BG8" s="647">
        <v>7197</v>
      </c>
      <c r="BH8" s="648"/>
      <c r="BI8" s="648"/>
      <c r="BJ8" s="648"/>
      <c r="BK8" s="648"/>
      <c r="BL8" s="648"/>
      <c r="BM8" s="648"/>
      <c r="BN8" s="649"/>
      <c r="BO8" s="650">
        <v>2</v>
      </c>
      <c r="BP8" s="650"/>
      <c r="BQ8" s="650"/>
      <c r="BR8" s="650"/>
      <c r="BS8" s="656" t="s">
        <v>172</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751878</v>
      </c>
      <c r="CS8" s="648"/>
      <c r="CT8" s="648"/>
      <c r="CU8" s="648"/>
      <c r="CV8" s="648"/>
      <c r="CW8" s="648"/>
      <c r="CX8" s="648"/>
      <c r="CY8" s="649"/>
      <c r="CZ8" s="650">
        <v>14.9</v>
      </c>
      <c r="DA8" s="650"/>
      <c r="DB8" s="650"/>
      <c r="DC8" s="650"/>
      <c r="DD8" s="656">
        <v>4430</v>
      </c>
      <c r="DE8" s="648"/>
      <c r="DF8" s="648"/>
      <c r="DG8" s="648"/>
      <c r="DH8" s="648"/>
      <c r="DI8" s="648"/>
      <c r="DJ8" s="648"/>
      <c r="DK8" s="648"/>
      <c r="DL8" s="648"/>
      <c r="DM8" s="648"/>
      <c r="DN8" s="648"/>
      <c r="DO8" s="648"/>
      <c r="DP8" s="649"/>
      <c r="DQ8" s="656">
        <v>518327</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989</v>
      </c>
      <c r="S9" s="648"/>
      <c r="T9" s="648"/>
      <c r="U9" s="648"/>
      <c r="V9" s="648"/>
      <c r="W9" s="648"/>
      <c r="X9" s="648"/>
      <c r="Y9" s="649"/>
      <c r="Z9" s="650">
        <v>0</v>
      </c>
      <c r="AA9" s="650"/>
      <c r="AB9" s="650"/>
      <c r="AC9" s="650"/>
      <c r="AD9" s="651">
        <v>989</v>
      </c>
      <c r="AE9" s="651"/>
      <c r="AF9" s="651"/>
      <c r="AG9" s="651"/>
      <c r="AH9" s="651"/>
      <c r="AI9" s="651"/>
      <c r="AJ9" s="651"/>
      <c r="AK9" s="651"/>
      <c r="AL9" s="652">
        <v>0</v>
      </c>
      <c r="AM9" s="653"/>
      <c r="AN9" s="653"/>
      <c r="AO9" s="654"/>
      <c r="AP9" s="644" t="s">
        <v>239</v>
      </c>
      <c r="AQ9" s="645"/>
      <c r="AR9" s="645"/>
      <c r="AS9" s="645"/>
      <c r="AT9" s="645"/>
      <c r="AU9" s="645"/>
      <c r="AV9" s="645"/>
      <c r="AW9" s="645"/>
      <c r="AX9" s="645"/>
      <c r="AY9" s="645"/>
      <c r="AZ9" s="645"/>
      <c r="BA9" s="645"/>
      <c r="BB9" s="645"/>
      <c r="BC9" s="645"/>
      <c r="BD9" s="645"/>
      <c r="BE9" s="645"/>
      <c r="BF9" s="646"/>
      <c r="BG9" s="647">
        <v>111300</v>
      </c>
      <c r="BH9" s="648"/>
      <c r="BI9" s="648"/>
      <c r="BJ9" s="648"/>
      <c r="BK9" s="648"/>
      <c r="BL9" s="648"/>
      <c r="BM9" s="648"/>
      <c r="BN9" s="649"/>
      <c r="BO9" s="650">
        <v>30.6</v>
      </c>
      <c r="BP9" s="650"/>
      <c r="BQ9" s="650"/>
      <c r="BR9" s="650"/>
      <c r="BS9" s="656" t="s">
        <v>172</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334189</v>
      </c>
      <c r="CS9" s="648"/>
      <c r="CT9" s="648"/>
      <c r="CU9" s="648"/>
      <c r="CV9" s="648"/>
      <c r="CW9" s="648"/>
      <c r="CX9" s="648"/>
      <c r="CY9" s="649"/>
      <c r="CZ9" s="650">
        <v>6.6</v>
      </c>
      <c r="DA9" s="650"/>
      <c r="DB9" s="650"/>
      <c r="DC9" s="650"/>
      <c r="DD9" s="656">
        <v>9007</v>
      </c>
      <c r="DE9" s="648"/>
      <c r="DF9" s="648"/>
      <c r="DG9" s="648"/>
      <c r="DH9" s="648"/>
      <c r="DI9" s="648"/>
      <c r="DJ9" s="648"/>
      <c r="DK9" s="648"/>
      <c r="DL9" s="648"/>
      <c r="DM9" s="648"/>
      <c r="DN9" s="648"/>
      <c r="DO9" s="648"/>
      <c r="DP9" s="649"/>
      <c r="DQ9" s="656">
        <v>261855</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172</v>
      </c>
      <c r="S10" s="648"/>
      <c r="T10" s="648"/>
      <c r="U10" s="648"/>
      <c r="V10" s="648"/>
      <c r="W10" s="648"/>
      <c r="X10" s="648"/>
      <c r="Y10" s="649"/>
      <c r="Z10" s="650" t="s">
        <v>172</v>
      </c>
      <c r="AA10" s="650"/>
      <c r="AB10" s="650"/>
      <c r="AC10" s="650"/>
      <c r="AD10" s="651" t="s">
        <v>172</v>
      </c>
      <c r="AE10" s="651"/>
      <c r="AF10" s="651"/>
      <c r="AG10" s="651"/>
      <c r="AH10" s="651"/>
      <c r="AI10" s="651"/>
      <c r="AJ10" s="651"/>
      <c r="AK10" s="651"/>
      <c r="AL10" s="652" t="s">
        <v>172</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5029</v>
      </c>
      <c r="BH10" s="648"/>
      <c r="BI10" s="648"/>
      <c r="BJ10" s="648"/>
      <c r="BK10" s="648"/>
      <c r="BL10" s="648"/>
      <c r="BM10" s="648"/>
      <c r="BN10" s="649"/>
      <c r="BO10" s="650">
        <v>1.4</v>
      </c>
      <c r="BP10" s="650"/>
      <c r="BQ10" s="650"/>
      <c r="BR10" s="650"/>
      <c r="BS10" s="656" t="s">
        <v>172</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11259</v>
      </c>
      <c r="CS10" s="648"/>
      <c r="CT10" s="648"/>
      <c r="CU10" s="648"/>
      <c r="CV10" s="648"/>
      <c r="CW10" s="648"/>
      <c r="CX10" s="648"/>
      <c r="CY10" s="649"/>
      <c r="CZ10" s="650">
        <v>0.2</v>
      </c>
      <c r="DA10" s="650"/>
      <c r="DB10" s="650"/>
      <c r="DC10" s="650"/>
      <c r="DD10" s="656" t="s">
        <v>225</v>
      </c>
      <c r="DE10" s="648"/>
      <c r="DF10" s="648"/>
      <c r="DG10" s="648"/>
      <c r="DH10" s="648"/>
      <c r="DI10" s="648"/>
      <c r="DJ10" s="648"/>
      <c r="DK10" s="648"/>
      <c r="DL10" s="648"/>
      <c r="DM10" s="648"/>
      <c r="DN10" s="648"/>
      <c r="DO10" s="648"/>
      <c r="DP10" s="649"/>
      <c r="DQ10" s="656">
        <v>1259</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94243</v>
      </c>
      <c r="S11" s="648"/>
      <c r="T11" s="648"/>
      <c r="U11" s="648"/>
      <c r="V11" s="648"/>
      <c r="W11" s="648"/>
      <c r="X11" s="648"/>
      <c r="Y11" s="649"/>
      <c r="Z11" s="652">
        <v>1.7</v>
      </c>
      <c r="AA11" s="653"/>
      <c r="AB11" s="653"/>
      <c r="AC11" s="665"/>
      <c r="AD11" s="656">
        <v>94243</v>
      </c>
      <c r="AE11" s="648"/>
      <c r="AF11" s="648"/>
      <c r="AG11" s="648"/>
      <c r="AH11" s="648"/>
      <c r="AI11" s="648"/>
      <c r="AJ11" s="648"/>
      <c r="AK11" s="649"/>
      <c r="AL11" s="652">
        <v>3.7</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9567</v>
      </c>
      <c r="BH11" s="648"/>
      <c r="BI11" s="648"/>
      <c r="BJ11" s="648"/>
      <c r="BK11" s="648"/>
      <c r="BL11" s="648"/>
      <c r="BM11" s="648"/>
      <c r="BN11" s="649"/>
      <c r="BO11" s="650">
        <v>2.6</v>
      </c>
      <c r="BP11" s="650"/>
      <c r="BQ11" s="650"/>
      <c r="BR11" s="650"/>
      <c r="BS11" s="656" t="s">
        <v>172</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477423</v>
      </c>
      <c r="CS11" s="648"/>
      <c r="CT11" s="648"/>
      <c r="CU11" s="648"/>
      <c r="CV11" s="648"/>
      <c r="CW11" s="648"/>
      <c r="CX11" s="648"/>
      <c r="CY11" s="649"/>
      <c r="CZ11" s="650">
        <v>9.5</v>
      </c>
      <c r="DA11" s="650"/>
      <c r="DB11" s="650"/>
      <c r="DC11" s="650"/>
      <c r="DD11" s="656">
        <v>99282</v>
      </c>
      <c r="DE11" s="648"/>
      <c r="DF11" s="648"/>
      <c r="DG11" s="648"/>
      <c r="DH11" s="648"/>
      <c r="DI11" s="648"/>
      <c r="DJ11" s="648"/>
      <c r="DK11" s="648"/>
      <c r="DL11" s="648"/>
      <c r="DM11" s="648"/>
      <c r="DN11" s="648"/>
      <c r="DO11" s="648"/>
      <c r="DP11" s="649"/>
      <c r="DQ11" s="656">
        <v>217944</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172</v>
      </c>
      <c r="S12" s="648"/>
      <c r="T12" s="648"/>
      <c r="U12" s="648"/>
      <c r="V12" s="648"/>
      <c r="W12" s="648"/>
      <c r="X12" s="648"/>
      <c r="Y12" s="649"/>
      <c r="Z12" s="650" t="s">
        <v>172</v>
      </c>
      <c r="AA12" s="650"/>
      <c r="AB12" s="650"/>
      <c r="AC12" s="650"/>
      <c r="AD12" s="651" t="s">
        <v>225</v>
      </c>
      <c r="AE12" s="651"/>
      <c r="AF12" s="651"/>
      <c r="AG12" s="651"/>
      <c r="AH12" s="651"/>
      <c r="AI12" s="651"/>
      <c r="AJ12" s="651"/>
      <c r="AK12" s="651"/>
      <c r="AL12" s="652" t="s">
        <v>172</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183940</v>
      </c>
      <c r="BH12" s="648"/>
      <c r="BI12" s="648"/>
      <c r="BJ12" s="648"/>
      <c r="BK12" s="648"/>
      <c r="BL12" s="648"/>
      <c r="BM12" s="648"/>
      <c r="BN12" s="649"/>
      <c r="BO12" s="650">
        <v>50.6</v>
      </c>
      <c r="BP12" s="650"/>
      <c r="BQ12" s="650"/>
      <c r="BR12" s="650"/>
      <c r="BS12" s="656" t="s">
        <v>172</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89485</v>
      </c>
      <c r="CS12" s="648"/>
      <c r="CT12" s="648"/>
      <c r="CU12" s="648"/>
      <c r="CV12" s="648"/>
      <c r="CW12" s="648"/>
      <c r="CX12" s="648"/>
      <c r="CY12" s="649"/>
      <c r="CZ12" s="650">
        <v>1.8</v>
      </c>
      <c r="DA12" s="650"/>
      <c r="DB12" s="650"/>
      <c r="DC12" s="650"/>
      <c r="DD12" s="656">
        <v>1541</v>
      </c>
      <c r="DE12" s="648"/>
      <c r="DF12" s="648"/>
      <c r="DG12" s="648"/>
      <c r="DH12" s="648"/>
      <c r="DI12" s="648"/>
      <c r="DJ12" s="648"/>
      <c r="DK12" s="648"/>
      <c r="DL12" s="648"/>
      <c r="DM12" s="648"/>
      <c r="DN12" s="648"/>
      <c r="DO12" s="648"/>
      <c r="DP12" s="649"/>
      <c r="DQ12" s="656">
        <v>80389</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172</v>
      </c>
      <c r="S13" s="648"/>
      <c r="T13" s="648"/>
      <c r="U13" s="648"/>
      <c r="V13" s="648"/>
      <c r="W13" s="648"/>
      <c r="X13" s="648"/>
      <c r="Y13" s="649"/>
      <c r="Z13" s="650" t="s">
        <v>225</v>
      </c>
      <c r="AA13" s="650"/>
      <c r="AB13" s="650"/>
      <c r="AC13" s="650"/>
      <c r="AD13" s="651" t="s">
        <v>172</v>
      </c>
      <c r="AE13" s="651"/>
      <c r="AF13" s="651"/>
      <c r="AG13" s="651"/>
      <c r="AH13" s="651"/>
      <c r="AI13" s="651"/>
      <c r="AJ13" s="651"/>
      <c r="AK13" s="651"/>
      <c r="AL13" s="652" t="s">
        <v>172</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156442</v>
      </c>
      <c r="BH13" s="648"/>
      <c r="BI13" s="648"/>
      <c r="BJ13" s="648"/>
      <c r="BK13" s="648"/>
      <c r="BL13" s="648"/>
      <c r="BM13" s="648"/>
      <c r="BN13" s="649"/>
      <c r="BO13" s="650">
        <v>43</v>
      </c>
      <c r="BP13" s="650"/>
      <c r="BQ13" s="650"/>
      <c r="BR13" s="650"/>
      <c r="BS13" s="656" t="s">
        <v>172</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514717</v>
      </c>
      <c r="CS13" s="648"/>
      <c r="CT13" s="648"/>
      <c r="CU13" s="648"/>
      <c r="CV13" s="648"/>
      <c r="CW13" s="648"/>
      <c r="CX13" s="648"/>
      <c r="CY13" s="649"/>
      <c r="CZ13" s="650">
        <v>10.199999999999999</v>
      </c>
      <c r="DA13" s="650"/>
      <c r="DB13" s="650"/>
      <c r="DC13" s="650"/>
      <c r="DD13" s="656">
        <v>256274</v>
      </c>
      <c r="DE13" s="648"/>
      <c r="DF13" s="648"/>
      <c r="DG13" s="648"/>
      <c r="DH13" s="648"/>
      <c r="DI13" s="648"/>
      <c r="DJ13" s="648"/>
      <c r="DK13" s="648"/>
      <c r="DL13" s="648"/>
      <c r="DM13" s="648"/>
      <c r="DN13" s="648"/>
      <c r="DO13" s="648"/>
      <c r="DP13" s="649"/>
      <c r="DQ13" s="656">
        <v>311718</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172</v>
      </c>
      <c r="S14" s="648"/>
      <c r="T14" s="648"/>
      <c r="U14" s="648"/>
      <c r="V14" s="648"/>
      <c r="W14" s="648"/>
      <c r="X14" s="648"/>
      <c r="Y14" s="649"/>
      <c r="Z14" s="650" t="s">
        <v>172</v>
      </c>
      <c r="AA14" s="650"/>
      <c r="AB14" s="650"/>
      <c r="AC14" s="650"/>
      <c r="AD14" s="651" t="s">
        <v>172</v>
      </c>
      <c r="AE14" s="651"/>
      <c r="AF14" s="651"/>
      <c r="AG14" s="651"/>
      <c r="AH14" s="651"/>
      <c r="AI14" s="651"/>
      <c r="AJ14" s="651"/>
      <c r="AK14" s="651"/>
      <c r="AL14" s="652" t="s">
        <v>172</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17206</v>
      </c>
      <c r="BH14" s="648"/>
      <c r="BI14" s="648"/>
      <c r="BJ14" s="648"/>
      <c r="BK14" s="648"/>
      <c r="BL14" s="648"/>
      <c r="BM14" s="648"/>
      <c r="BN14" s="649"/>
      <c r="BO14" s="650">
        <v>4.7</v>
      </c>
      <c r="BP14" s="650"/>
      <c r="BQ14" s="650"/>
      <c r="BR14" s="650"/>
      <c r="BS14" s="656" t="s">
        <v>172</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147499</v>
      </c>
      <c r="CS14" s="648"/>
      <c r="CT14" s="648"/>
      <c r="CU14" s="648"/>
      <c r="CV14" s="648"/>
      <c r="CW14" s="648"/>
      <c r="CX14" s="648"/>
      <c r="CY14" s="649"/>
      <c r="CZ14" s="650">
        <v>2.9</v>
      </c>
      <c r="DA14" s="650"/>
      <c r="DB14" s="650"/>
      <c r="DC14" s="650"/>
      <c r="DD14" s="656" t="s">
        <v>172</v>
      </c>
      <c r="DE14" s="648"/>
      <c r="DF14" s="648"/>
      <c r="DG14" s="648"/>
      <c r="DH14" s="648"/>
      <c r="DI14" s="648"/>
      <c r="DJ14" s="648"/>
      <c r="DK14" s="648"/>
      <c r="DL14" s="648"/>
      <c r="DM14" s="648"/>
      <c r="DN14" s="648"/>
      <c r="DO14" s="648"/>
      <c r="DP14" s="649"/>
      <c r="DQ14" s="656">
        <v>136946</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172</v>
      </c>
      <c r="S15" s="648"/>
      <c r="T15" s="648"/>
      <c r="U15" s="648"/>
      <c r="V15" s="648"/>
      <c r="W15" s="648"/>
      <c r="X15" s="648"/>
      <c r="Y15" s="649"/>
      <c r="Z15" s="650" t="s">
        <v>172</v>
      </c>
      <c r="AA15" s="650"/>
      <c r="AB15" s="650"/>
      <c r="AC15" s="650"/>
      <c r="AD15" s="651" t="s">
        <v>172</v>
      </c>
      <c r="AE15" s="651"/>
      <c r="AF15" s="651"/>
      <c r="AG15" s="651"/>
      <c r="AH15" s="651"/>
      <c r="AI15" s="651"/>
      <c r="AJ15" s="651"/>
      <c r="AK15" s="651"/>
      <c r="AL15" s="652" t="s">
        <v>172</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26939</v>
      </c>
      <c r="BH15" s="648"/>
      <c r="BI15" s="648"/>
      <c r="BJ15" s="648"/>
      <c r="BK15" s="648"/>
      <c r="BL15" s="648"/>
      <c r="BM15" s="648"/>
      <c r="BN15" s="649"/>
      <c r="BO15" s="650">
        <v>7.4</v>
      </c>
      <c r="BP15" s="650"/>
      <c r="BQ15" s="650"/>
      <c r="BR15" s="650"/>
      <c r="BS15" s="656" t="s">
        <v>172</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395113</v>
      </c>
      <c r="CS15" s="648"/>
      <c r="CT15" s="648"/>
      <c r="CU15" s="648"/>
      <c r="CV15" s="648"/>
      <c r="CW15" s="648"/>
      <c r="CX15" s="648"/>
      <c r="CY15" s="649"/>
      <c r="CZ15" s="650">
        <v>7.8</v>
      </c>
      <c r="DA15" s="650"/>
      <c r="DB15" s="650"/>
      <c r="DC15" s="650"/>
      <c r="DD15" s="656">
        <v>17888</v>
      </c>
      <c r="DE15" s="648"/>
      <c r="DF15" s="648"/>
      <c r="DG15" s="648"/>
      <c r="DH15" s="648"/>
      <c r="DI15" s="648"/>
      <c r="DJ15" s="648"/>
      <c r="DK15" s="648"/>
      <c r="DL15" s="648"/>
      <c r="DM15" s="648"/>
      <c r="DN15" s="648"/>
      <c r="DO15" s="648"/>
      <c r="DP15" s="649"/>
      <c r="DQ15" s="656">
        <v>335330</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2158</v>
      </c>
      <c r="S16" s="648"/>
      <c r="T16" s="648"/>
      <c r="U16" s="648"/>
      <c r="V16" s="648"/>
      <c r="W16" s="648"/>
      <c r="X16" s="648"/>
      <c r="Y16" s="649"/>
      <c r="Z16" s="650">
        <v>0</v>
      </c>
      <c r="AA16" s="650"/>
      <c r="AB16" s="650"/>
      <c r="AC16" s="650"/>
      <c r="AD16" s="651">
        <v>2158</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225</v>
      </c>
      <c r="BH16" s="648"/>
      <c r="BI16" s="648"/>
      <c r="BJ16" s="648"/>
      <c r="BK16" s="648"/>
      <c r="BL16" s="648"/>
      <c r="BM16" s="648"/>
      <c r="BN16" s="649"/>
      <c r="BO16" s="650" t="s">
        <v>136</v>
      </c>
      <c r="BP16" s="650"/>
      <c r="BQ16" s="650"/>
      <c r="BR16" s="650"/>
      <c r="BS16" s="656" t="s">
        <v>172</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80008</v>
      </c>
      <c r="CS16" s="648"/>
      <c r="CT16" s="648"/>
      <c r="CU16" s="648"/>
      <c r="CV16" s="648"/>
      <c r="CW16" s="648"/>
      <c r="CX16" s="648"/>
      <c r="CY16" s="649"/>
      <c r="CZ16" s="650">
        <v>1.6</v>
      </c>
      <c r="DA16" s="650"/>
      <c r="DB16" s="650"/>
      <c r="DC16" s="650"/>
      <c r="DD16" s="656" t="s">
        <v>172</v>
      </c>
      <c r="DE16" s="648"/>
      <c r="DF16" s="648"/>
      <c r="DG16" s="648"/>
      <c r="DH16" s="648"/>
      <c r="DI16" s="648"/>
      <c r="DJ16" s="648"/>
      <c r="DK16" s="648"/>
      <c r="DL16" s="648"/>
      <c r="DM16" s="648"/>
      <c r="DN16" s="648"/>
      <c r="DO16" s="648"/>
      <c r="DP16" s="649"/>
      <c r="DQ16" s="656">
        <v>30468</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1025</v>
      </c>
      <c r="S17" s="648"/>
      <c r="T17" s="648"/>
      <c r="U17" s="648"/>
      <c r="V17" s="648"/>
      <c r="W17" s="648"/>
      <c r="X17" s="648"/>
      <c r="Y17" s="649"/>
      <c r="Z17" s="650">
        <v>0</v>
      </c>
      <c r="AA17" s="650"/>
      <c r="AB17" s="650"/>
      <c r="AC17" s="650"/>
      <c r="AD17" s="651">
        <v>1025</v>
      </c>
      <c r="AE17" s="651"/>
      <c r="AF17" s="651"/>
      <c r="AG17" s="651"/>
      <c r="AH17" s="651"/>
      <c r="AI17" s="651"/>
      <c r="AJ17" s="651"/>
      <c r="AK17" s="651"/>
      <c r="AL17" s="652">
        <v>0</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172</v>
      </c>
      <c r="BH17" s="648"/>
      <c r="BI17" s="648"/>
      <c r="BJ17" s="648"/>
      <c r="BK17" s="648"/>
      <c r="BL17" s="648"/>
      <c r="BM17" s="648"/>
      <c r="BN17" s="649"/>
      <c r="BO17" s="650" t="s">
        <v>172</v>
      </c>
      <c r="BP17" s="650"/>
      <c r="BQ17" s="650"/>
      <c r="BR17" s="650"/>
      <c r="BS17" s="656" t="s">
        <v>172</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448926</v>
      </c>
      <c r="CS17" s="648"/>
      <c r="CT17" s="648"/>
      <c r="CU17" s="648"/>
      <c r="CV17" s="648"/>
      <c r="CW17" s="648"/>
      <c r="CX17" s="648"/>
      <c r="CY17" s="649"/>
      <c r="CZ17" s="650">
        <v>8.9</v>
      </c>
      <c r="DA17" s="650"/>
      <c r="DB17" s="650"/>
      <c r="DC17" s="650"/>
      <c r="DD17" s="656" t="s">
        <v>225</v>
      </c>
      <c r="DE17" s="648"/>
      <c r="DF17" s="648"/>
      <c r="DG17" s="648"/>
      <c r="DH17" s="648"/>
      <c r="DI17" s="648"/>
      <c r="DJ17" s="648"/>
      <c r="DK17" s="648"/>
      <c r="DL17" s="648"/>
      <c r="DM17" s="648"/>
      <c r="DN17" s="648"/>
      <c r="DO17" s="648"/>
      <c r="DP17" s="649"/>
      <c r="DQ17" s="656">
        <v>442583</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2609</v>
      </c>
      <c r="S18" s="648"/>
      <c r="T18" s="648"/>
      <c r="U18" s="648"/>
      <c r="V18" s="648"/>
      <c r="W18" s="648"/>
      <c r="X18" s="648"/>
      <c r="Y18" s="649"/>
      <c r="Z18" s="650">
        <v>0</v>
      </c>
      <c r="AA18" s="650"/>
      <c r="AB18" s="650"/>
      <c r="AC18" s="650"/>
      <c r="AD18" s="651">
        <v>2609</v>
      </c>
      <c r="AE18" s="651"/>
      <c r="AF18" s="651"/>
      <c r="AG18" s="651"/>
      <c r="AH18" s="651"/>
      <c r="AI18" s="651"/>
      <c r="AJ18" s="651"/>
      <c r="AK18" s="651"/>
      <c r="AL18" s="652">
        <v>0.1</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172</v>
      </c>
      <c r="BH18" s="648"/>
      <c r="BI18" s="648"/>
      <c r="BJ18" s="648"/>
      <c r="BK18" s="648"/>
      <c r="BL18" s="648"/>
      <c r="BM18" s="648"/>
      <c r="BN18" s="649"/>
      <c r="BO18" s="650" t="s">
        <v>225</v>
      </c>
      <c r="BP18" s="650"/>
      <c r="BQ18" s="650"/>
      <c r="BR18" s="650"/>
      <c r="BS18" s="656" t="s">
        <v>172</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172</v>
      </c>
      <c r="CS18" s="648"/>
      <c r="CT18" s="648"/>
      <c r="CU18" s="648"/>
      <c r="CV18" s="648"/>
      <c r="CW18" s="648"/>
      <c r="CX18" s="648"/>
      <c r="CY18" s="649"/>
      <c r="CZ18" s="650" t="s">
        <v>172</v>
      </c>
      <c r="DA18" s="650"/>
      <c r="DB18" s="650"/>
      <c r="DC18" s="650"/>
      <c r="DD18" s="656" t="s">
        <v>172</v>
      </c>
      <c r="DE18" s="648"/>
      <c r="DF18" s="648"/>
      <c r="DG18" s="648"/>
      <c r="DH18" s="648"/>
      <c r="DI18" s="648"/>
      <c r="DJ18" s="648"/>
      <c r="DK18" s="648"/>
      <c r="DL18" s="648"/>
      <c r="DM18" s="648"/>
      <c r="DN18" s="648"/>
      <c r="DO18" s="648"/>
      <c r="DP18" s="649"/>
      <c r="DQ18" s="656" t="s">
        <v>225</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1309</v>
      </c>
      <c r="S19" s="648"/>
      <c r="T19" s="648"/>
      <c r="U19" s="648"/>
      <c r="V19" s="648"/>
      <c r="W19" s="648"/>
      <c r="X19" s="648"/>
      <c r="Y19" s="649"/>
      <c r="Z19" s="650">
        <v>0</v>
      </c>
      <c r="AA19" s="650"/>
      <c r="AB19" s="650"/>
      <c r="AC19" s="650"/>
      <c r="AD19" s="651">
        <v>1309</v>
      </c>
      <c r="AE19" s="651"/>
      <c r="AF19" s="651"/>
      <c r="AG19" s="651"/>
      <c r="AH19" s="651"/>
      <c r="AI19" s="651"/>
      <c r="AJ19" s="651"/>
      <c r="AK19" s="651"/>
      <c r="AL19" s="652">
        <v>0.1</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2219</v>
      </c>
      <c r="BH19" s="648"/>
      <c r="BI19" s="648"/>
      <c r="BJ19" s="648"/>
      <c r="BK19" s="648"/>
      <c r="BL19" s="648"/>
      <c r="BM19" s="648"/>
      <c r="BN19" s="649"/>
      <c r="BO19" s="650">
        <v>0.6</v>
      </c>
      <c r="BP19" s="650"/>
      <c r="BQ19" s="650"/>
      <c r="BR19" s="650"/>
      <c r="BS19" s="656" t="s">
        <v>172</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225</v>
      </c>
      <c r="CS19" s="648"/>
      <c r="CT19" s="648"/>
      <c r="CU19" s="648"/>
      <c r="CV19" s="648"/>
      <c r="CW19" s="648"/>
      <c r="CX19" s="648"/>
      <c r="CY19" s="649"/>
      <c r="CZ19" s="650" t="s">
        <v>172</v>
      </c>
      <c r="DA19" s="650"/>
      <c r="DB19" s="650"/>
      <c r="DC19" s="650"/>
      <c r="DD19" s="656" t="s">
        <v>172</v>
      </c>
      <c r="DE19" s="648"/>
      <c r="DF19" s="648"/>
      <c r="DG19" s="648"/>
      <c r="DH19" s="648"/>
      <c r="DI19" s="648"/>
      <c r="DJ19" s="648"/>
      <c r="DK19" s="648"/>
      <c r="DL19" s="648"/>
      <c r="DM19" s="648"/>
      <c r="DN19" s="648"/>
      <c r="DO19" s="648"/>
      <c r="DP19" s="649"/>
      <c r="DQ19" s="656" t="s">
        <v>225</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1003</v>
      </c>
      <c r="S20" s="648"/>
      <c r="T20" s="648"/>
      <c r="U20" s="648"/>
      <c r="V20" s="648"/>
      <c r="W20" s="648"/>
      <c r="X20" s="648"/>
      <c r="Y20" s="649"/>
      <c r="Z20" s="650">
        <v>0</v>
      </c>
      <c r="AA20" s="650"/>
      <c r="AB20" s="650"/>
      <c r="AC20" s="650"/>
      <c r="AD20" s="651">
        <v>1003</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2219</v>
      </c>
      <c r="BH20" s="648"/>
      <c r="BI20" s="648"/>
      <c r="BJ20" s="648"/>
      <c r="BK20" s="648"/>
      <c r="BL20" s="648"/>
      <c r="BM20" s="648"/>
      <c r="BN20" s="649"/>
      <c r="BO20" s="650">
        <v>0.6</v>
      </c>
      <c r="BP20" s="650"/>
      <c r="BQ20" s="650"/>
      <c r="BR20" s="650"/>
      <c r="BS20" s="656" t="s">
        <v>172</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5033633</v>
      </c>
      <c r="CS20" s="648"/>
      <c r="CT20" s="648"/>
      <c r="CU20" s="648"/>
      <c r="CV20" s="648"/>
      <c r="CW20" s="648"/>
      <c r="CX20" s="648"/>
      <c r="CY20" s="649"/>
      <c r="CZ20" s="650">
        <v>100</v>
      </c>
      <c r="DA20" s="650"/>
      <c r="DB20" s="650"/>
      <c r="DC20" s="650"/>
      <c r="DD20" s="656">
        <v>848290</v>
      </c>
      <c r="DE20" s="648"/>
      <c r="DF20" s="648"/>
      <c r="DG20" s="648"/>
      <c r="DH20" s="648"/>
      <c r="DI20" s="648"/>
      <c r="DJ20" s="648"/>
      <c r="DK20" s="648"/>
      <c r="DL20" s="648"/>
      <c r="DM20" s="648"/>
      <c r="DN20" s="648"/>
      <c r="DO20" s="648"/>
      <c r="DP20" s="649"/>
      <c r="DQ20" s="656">
        <v>3061024</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297</v>
      </c>
      <c r="S21" s="648"/>
      <c r="T21" s="648"/>
      <c r="U21" s="648"/>
      <c r="V21" s="648"/>
      <c r="W21" s="648"/>
      <c r="X21" s="648"/>
      <c r="Y21" s="649"/>
      <c r="Z21" s="650">
        <v>0</v>
      </c>
      <c r="AA21" s="650"/>
      <c r="AB21" s="650"/>
      <c r="AC21" s="650"/>
      <c r="AD21" s="651">
        <v>297</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2219</v>
      </c>
      <c r="BH21" s="648"/>
      <c r="BI21" s="648"/>
      <c r="BJ21" s="648"/>
      <c r="BK21" s="648"/>
      <c r="BL21" s="648"/>
      <c r="BM21" s="648"/>
      <c r="BN21" s="649"/>
      <c r="BO21" s="650">
        <v>0.6</v>
      </c>
      <c r="BP21" s="650"/>
      <c r="BQ21" s="650"/>
      <c r="BR21" s="650"/>
      <c r="BS21" s="656" t="s">
        <v>172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2316298</v>
      </c>
      <c r="S22" s="648"/>
      <c r="T22" s="648"/>
      <c r="U22" s="648"/>
      <c r="V22" s="648"/>
      <c r="W22" s="648"/>
      <c r="X22" s="648"/>
      <c r="Y22" s="649"/>
      <c r="Z22" s="650">
        <v>42.1</v>
      </c>
      <c r="AA22" s="650"/>
      <c r="AB22" s="650"/>
      <c r="AC22" s="650"/>
      <c r="AD22" s="651">
        <v>2043150</v>
      </c>
      <c r="AE22" s="651"/>
      <c r="AF22" s="651"/>
      <c r="AG22" s="651"/>
      <c r="AH22" s="651"/>
      <c r="AI22" s="651"/>
      <c r="AJ22" s="651"/>
      <c r="AK22" s="651"/>
      <c r="AL22" s="652">
        <v>79.7</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172</v>
      </c>
      <c r="BH22" s="648"/>
      <c r="BI22" s="648"/>
      <c r="BJ22" s="648"/>
      <c r="BK22" s="648"/>
      <c r="BL22" s="648"/>
      <c r="BM22" s="648"/>
      <c r="BN22" s="649"/>
      <c r="BO22" s="650" t="s">
        <v>136</v>
      </c>
      <c r="BP22" s="650"/>
      <c r="BQ22" s="650"/>
      <c r="BR22" s="650"/>
      <c r="BS22" s="656" t="s">
        <v>225</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2043150</v>
      </c>
      <c r="S23" s="648"/>
      <c r="T23" s="648"/>
      <c r="U23" s="648"/>
      <c r="V23" s="648"/>
      <c r="W23" s="648"/>
      <c r="X23" s="648"/>
      <c r="Y23" s="649"/>
      <c r="Z23" s="650">
        <v>37.200000000000003</v>
      </c>
      <c r="AA23" s="650"/>
      <c r="AB23" s="650"/>
      <c r="AC23" s="650"/>
      <c r="AD23" s="651">
        <v>2043150</v>
      </c>
      <c r="AE23" s="651"/>
      <c r="AF23" s="651"/>
      <c r="AG23" s="651"/>
      <c r="AH23" s="651"/>
      <c r="AI23" s="651"/>
      <c r="AJ23" s="651"/>
      <c r="AK23" s="651"/>
      <c r="AL23" s="652">
        <v>79.7</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172</v>
      </c>
      <c r="BH23" s="648"/>
      <c r="BI23" s="648"/>
      <c r="BJ23" s="648"/>
      <c r="BK23" s="648"/>
      <c r="BL23" s="648"/>
      <c r="BM23" s="648"/>
      <c r="BN23" s="649"/>
      <c r="BO23" s="650" t="s">
        <v>172</v>
      </c>
      <c r="BP23" s="650"/>
      <c r="BQ23" s="650"/>
      <c r="BR23" s="650"/>
      <c r="BS23" s="656" t="s">
        <v>172</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273148</v>
      </c>
      <c r="S24" s="648"/>
      <c r="T24" s="648"/>
      <c r="U24" s="648"/>
      <c r="V24" s="648"/>
      <c r="W24" s="648"/>
      <c r="X24" s="648"/>
      <c r="Y24" s="649"/>
      <c r="Z24" s="650">
        <v>5</v>
      </c>
      <c r="AA24" s="650"/>
      <c r="AB24" s="650"/>
      <c r="AC24" s="650"/>
      <c r="AD24" s="651" t="s">
        <v>172</v>
      </c>
      <c r="AE24" s="651"/>
      <c r="AF24" s="651"/>
      <c r="AG24" s="651"/>
      <c r="AH24" s="651"/>
      <c r="AI24" s="651"/>
      <c r="AJ24" s="651"/>
      <c r="AK24" s="651"/>
      <c r="AL24" s="652" t="s">
        <v>172</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172</v>
      </c>
      <c r="BH24" s="648"/>
      <c r="BI24" s="648"/>
      <c r="BJ24" s="648"/>
      <c r="BK24" s="648"/>
      <c r="BL24" s="648"/>
      <c r="BM24" s="648"/>
      <c r="BN24" s="649"/>
      <c r="BO24" s="650" t="s">
        <v>172</v>
      </c>
      <c r="BP24" s="650"/>
      <c r="BQ24" s="650"/>
      <c r="BR24" s="650"/>
      <c r="BS24" s="656" t="s">
        <v>172</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1560462</v>
      </c>
      <c r="CS24" s="637"/>
      <c r="CT24" s="637"/>
      <c r="CU24" s="637"/>
      <c r="CV24" s="637"/>
      <c r="CW24" s="637"/>
      <c r="CX24" s="637"/>
      <c r="CY24" s="638"/>
      <c r="CZ24" s="641">
        <v>31</v>
      </c>
      <c r="DA24" s="642"/>
      <c r="DB24" s="642"/>
      <c r="DC24" s="661"/>
      <c r="DD24" s="686">
        <v>1306610</v>
      </c>
      <c r="DE24" s="637"/>
      <c r="DF24" s="637"/>
      <c r="DG24" s="637"/>
      <c r="DH24" s="637"/>
      <c r="DI24" s="637"/>
      <c r="DJ24" s="637"/>
      <c r="DK24" s="638"/>
      <c r="DL24" s="686">
        <v>1216327</v>
      </c>
      <c r="DM24" s="637"/>
      <c r="DN24" s="637"/>
      <c r="DO24" s="637"/>
      <c r="DP24" s="637"/>
      <c r="DQ24" s="637"/>
      <c r="DR24" s="637"/>
      <c r="DS24" s="637"/>
      <c r="DT24" s="637"/>
      <c r="DU24" s="637"/>
      <c r="DV24" s="638"/>
      <c r="DW24" s="641">
        <v>46.2</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172</v>
      </c>
      <c r="S25" s="648"/>
      <c r="T25" s="648"/>
      <c r="U25" s="648"/>
      <c r="V25" s="648"/>
      <c r="W25" s="648"/>
      <c r="X25" s="648"/>
      <c r="Y25" s="649"/>
      <c r="Z25" s="650" t="s">
        <v>172</v>
      </c>
      <c r="AA25" s="650"/>
      <c r="AB25" s="650"/>
      <c r="AC25" s="650"/>
      <c r="AD25" s="651" t="s">
        <v>172</v>
      </c>
      <c r="AE25" s="651"/>
      <c r="AF25" s="651"/>
      <c r="AG25" s="651"/>
      <c r="AH25" s="651"/>
      <c r="AI25" s="651"/>
      <c r="AJ25" s="651"/>
      <c r="AK25" s="651"/>
      <c r="AL25" s="652" t="s">
        <v>172</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172</v>
      </c>
      <c r="BH25" s="648"/>
      <c r="BI25" s="648"/>
      <c r="BJ25" s="648"/>
      <c r="BK25" s="648"/>
      <c r="BL25" s="648"/>
      <c r="BM25" s="648"/>
      <c r="BN25" s="649"/>
      <c r="BO25" s="650" t="s">
        <v>136</v>
      </c>
      <c r="BP25" s="650"/>
      <c r="BQ25" s="650"/>
      <c r="BR25" s="650"/>
      <c r="BS25" s="656" t="s">
        <v>172</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880998</v>
      </c>
      <c r="CS25" s="683"/>
      <c r="CT25" s="683"/>
      <c r="CU25" s="683"/>
      <c r="CV25" s="683"/>
      <c r="CW25" s="683"/>
      <c r="CX25" s="683"/>
      <c r="CY25" s="684"/>
      <c r="CZ25" s="652">
        <v>17.5</v>
      </c>
      <c r="DA25" s="681"/>
      <c r="DB25" s="681"/>
      <c r="DC25" s="685"/>
      <c r="DD25" s="656">
        <v>792076</v>
      </c>
      <c r="DE25" s="683"/>
      <c r="DF25" s="683"/>
      <c r="DG25" s="683"/>
      <c r="DH25" s="683"/>
      <c r="DI25" s="683"/>
      <c r="DJ25" s="683"/>
      <c r="DK25" s="684"/>
      <c r="DL25" s="656">
        <v>710903</v>
      </c>
      <c r="DM25" s="683"/>
      <c r="DN25" s="683"/>
      <c r="DO25" s="683"/>
      <c r="DP25" s="683"/>
      <c r="DQ25" s="683"/>
      <c r="DR25" s="683"/>
      <c r="DS25" s="683"/>
      <c r="DT25" s="683"/>
      <c r="DU25" s="683"/>
      <c r="DV25" s="684"/>
      <c r="DW25" s="652">
        <v>27</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2819504</v>
      </c>
      <c r="S26" s="648"/>
      <c r="T26" s="648"/>
      <c r="U26" s="648"/>
      <c r="V26" s="648"/>
      <c r="W26" s="648"/>
      <c r="X26" s="648"/>
      <c r="Y26" s="649"/>
      <c r="Z26" s="650">
        <v>51.3</v>
      </c>
      <c r="AA26" s="650"/>
      <c r="AB26" s="650"/>
      <c r="AC26" s="650"/>
      <c r="AD26" s="651">
        <v>2546356</v>
      </c>
      <c r="AE26" s="651"/>
      <c r="AF26" s="651"/>
      <c r="AG26" s="651"/>
      <c r="AH26" s="651"/>
      <c r="AI26" s="651"/>
      <c r="AJ26" s="651"/>
      <c r="AK26" s="651"/>
      <c r="AL26" s="652">
        <v>99.4</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172</v>
      </c>
      <c r="BH26" s="648"/>
      <c r="BI26" s="648"/>
      <c r="BJ26" s="648"/>
      <c r="BK26" s="648"/>
      <c r="BL26" s="648"/>
      <c r="BM26" s="648"/>
      <c r="BN26" s="649"/>
      <c r="BO26" s="650" t="s">
        <v>172</v>
      </c>
      <c r="BP26" s="650"/>
      <c r="BQ26" s="650"/>
      <c r="BR26" s="650"/>
      <c r="BS26" s="656" t="s">
        <v>225</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458892</v>
      </c>
      <c r="CS26" s="648"/>
      <c r="CT26" s="648"/>
      <c r="CU26" s="648"/>
      <c r="CV26" s="648"/>
      <c r="CW26" s="648"/>
      <c r="CX26" s="648"/>
      <c r="CY26" s="649"/>
      <c r="CZ26" s="652">
        <v>9.1</v>
      </c>
      <c r="DA26" s="681"/>
      <c r="DB26" s="681"/>
      <c r="DC26" s="685"/>
      <c r="DD26" s="656">
        <v>394630</v>
      </c>
      <c r="DE26" s="648"/>
      <c r="DF26" s="648"/>
      <c r="DG26" s="648"/>
      <c r="DH26" s="648"/>
      <c r="DI26" s="648"/>
      <c r="DJ26" s="648"/>
      <c r="DK26" s="649"/>
      <c r="DL26" s="656" t="s">
        <v>172</v>
      </c>
      <c r="DM26" s="648"/>
      <c r="DN26" s="648"/>
      <c r="DO26" s="648"/>
      <c r="DP26" s="648"/>
      <c r="DQ26" s="648"/>
      <c r="DR26" s="648"/>
      <c r="DS26" s="648"/>
      <c r="DT26" s="648"/>
      <c r="DU26" s="648"/>
      <c r="DV26" s="649"/>
      <c r="DW26" s="652" t="s">
        <v>172</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795</v>
      </c>
      <c r="S27" s="648"/>
      <c r="T27" s="648"/>
      <c r="U27" s="648"/>
      <c r="V27" s="648"/>
      <c r="W27" s="648"/>
      <c r="X27" s="648"/>
      <c r="Y27" s="649"/>
      <c r="Z27" s="650">
        <v>0</v>
      </c>
      <c r="AA27" s="650"/>
      <c r="AB27" s="650"/>
      <c r="AC27" s="650"/>
      <c r="AD27" s="651">
        <v>795</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363397</v>
      </c>
      <c r="BH27" s="648"/>
      <c r="BI27" s="648"/>
      <c r="BJ27" s="648"/>
      <c r="BK27" s="648"/>
      <c r="BL27" s="648"/>
      <c r="BM27" s="648"/>
      <c r="BN27" s="649"/>
      <c r="BO27" s="650">
        <v>100</v>
      </c>
      <c r="BP27" s="650"/>
      <c r="BQ27" s="650"/>
      <c r="BR27" s="650"/>
      <c r="BS27" s="656" t="s">
        <v>225</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230538</v>
      </c>
      <c r="CS27" s="683"/>
      <c r="CT27" s="683"/>
      <c r="CU27" s="683"/>
      <c r="CV27" s="683"/>
      <c r="CW27" s="683"/>
      <c r="CX27" s="683"/>
      <c r="CY27" s="684"/>
      <c r="CZ27" s="652">
        <v>4.5999999999999996</v>
      </c>
      <c r="DA27" s="681"/>
      <c r="DB27" s="681"/>
      <c r="DC27" s="685"/>
      <c r="DD27" s="656">
        <v>71951</v>
      </c>
      <c r="DE27" s="683"/>
      <c r="DF27" s="683"/>
      <c r="DG27" s="683"/>
      <c r="DH27" s="683"/>
      <c r="DI27" s="683"/>
      <c r="DJ27" s="683"/>
      <c r="DK27" s="684"/>
      <c r="DL27" s="656">
        <v>62841</v>
      </c>
      <c r="DM27" s="683"/>
      <c r="DN27" s="683"/>
      <c r="DO27" s="683"/>
      <c r="DP27" s="683"/>
      <c r="DQ27" s="683"/>
      <c r="DR27" s="683"/>
      <c r="DS27" s="683"/>
      <c r="DT27" s="683"/>
      <c r="DU27" s="683"/>
      <c r="DV27" s="684"/>
      <c r="DW27" s="652">
        <v>2.4</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3766</v>
      </c>
      <c r="S28" s="648"/>
      <c r="T28" s="648"/>
      <c r="U28" s="648"/>
      <c r="V28" s="648"/>
      <c r="W28" s="648"/>
      <c r="X28" s="648"/>
      <c r="Y28" s="649"/>
      <c r="Z28" s="650">
        <v>0.1</v>
      </c>
      <c r="AA28" s="650"/>
      <c r="AB28" s="650"/>
      <c r="AC28" s="650"/>
      <c r="AD28" s="651" t="s">
        <v>172</v>
      </c>
      <c r="AE28" s="651"/>
      <c r="AF28" s="651"/>
      <c r="AG28" s="651"/>
      <c r="AH28" s="651"/>
      <c r="AI28" s="651"/>
      <c r="AJ28" s="651"/>
      <c r="AK28" s="651"/>
      <c r="AL28" s="652" t="s">
        <v>172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448926</v>
      </c>
      <c r="CS28" s="648"/>
      <c r="CT28" s="648"/>
      <c r="CU28" s="648"/>
      <c r="CV28" s="648"/>
      <c r="CW28" s="648"/>
      <c r="CX28" s="648"/>
      <c r="CY28" s="649"/>
      <c r="CZ28" s="652">
        <v>8.9</v>
      </c>
      <c r="DA28" s="681"/>
      <c r="DB28" s="681"/>
      <c r="DC28" s="685"/>
      <c r="DD28" s="656">
        <v>442583</v>
      </c>
      <c r="DE28" s="648"/>
      <c r="DF28" s="648"/>
      <c r="DG28" s="648"/>
      <c r="DH28" s="648"/>
      <c r="DI28" s="648"/>
      <c r="DJ28" s="648"/>
      <c r="DK28" s="649"/>
      <c r="DL28" s="656">
        <v>442583</v>
      </c>
      <c r="DM28" s="648"/>
      <c r="DN28" s="648"/>
      <c r="DO28" s="648"/>
      <c r="DP28" s="648"/>
      <c r="DQ28" s="648"/>
      <c r="DR28" s="648"/>
      <c r="DS28" s="648"/>
      <c r="DT28" s="648"/>
      <c r="DU28" s="648"/>
      <c r="DV28" s="649"/>
      <c r="DW28" s="652">
        <v>16.8</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30335</v>
      </c>
      <c r="S29" s="648"/>
      <c r="T29" s="648"/>
      <c r="U29" s="648"/>
      <c r="V29" s="648"/>
      <c r="W29" s="648"/>
      <c r="X29" s="648"/>
      <c r="Y29" s="649"/>
      <c r="Z29" s="650">
        <v>0.6</v>
      </c>
      <c r="AA29" s="650"/>
      <c r="AB29" s="650"/>
      <c r="AC29" s="650"/>
      <c r="AD29" s="651">
        <v>6194</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70</v>
      </c>
      <c r="CG29" s="663"/>
      <c r="CH29" s="663"/>
      <c r="CI29" s="663"/>
      <c r="CJ29" s="663"/>
      <c r="CK29" s="663"/>
      <c r="CL29" s="663"/>
      <c r="CM29" s="663"/>
      <c r="CN29" s="663"/>
      <c r="CO29" s="663"/>
      <c r="CP29" s="663"/>
      <c r="CQ29" s="664"/>
      <c r="CR29" s="647">
        <v>448881</v>
      </c>
      <c r="CS29" s="683"/>
      <c r="CT29" s="683"/>
      <c r="CU29" s="683"/>
      <c r="CV29" s="683"/>
      <c r="CW29" s="683"/>
      <c r="CX29" s="683"/>
      <c r="CY29" s="684"/>
      <c r="CZ29" s="652">
        <v>8.9</v>
      </c>
      <c r="DA29" s="681"/>
      <c r="DB29" s="681"/>
      <c r="DC29" s="685"/>
      <c r="DD29" s="656">
        <v>442538</v>
      </c>
      <c r="DE29" s="683"/>
      <c r="DF29" s="683"/>
      <c r="DG29" s="683"/>
      <c r="DH29" s="683"/>
      <c r="DI29" s="683"/>
      <c r="DJ29" s="683"/>
      <c r="DK29" s="684"/>
      <c r="DL29" s="656">
        <v>442538</v>
      </c>
      <c r="DM29" s="683"/>
      <c r="DN29" s="683"/>
      <c r="DO29" s="683"/>
      <c r="DP29" s="683"/>
      <c r="DQ29" s="683"/>
      <c r="DR29" s="683"/>
      <c r="DS29" s="683"/>
      <c r="DT29" s="683"/>
      <c r="DU29" s="683"/>
      <c r="DV29" s="684"/>
      <c r="DW29" s="652">
        <v>16.8</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10670</v>
      </c>
      <c r="S30" s="648"/>
      <c r="T30" s="648"/>
      <c r="U30" s="648"/>
      <c r="V30" s="648"/>
      <c r="W30" s="648"/>
      <c r="X30" s="648"/>
      <c r="Y30" s="649"/>
      <c r="Z30" s="650">
        <v>0.2</v>
      </c>
      <c r="AA30" s="650"/>
      <c r="AB30" s="650"/>
      <c r="AC30" s="650"/>
      <c r="AD30" s="651" t="s">
        <v>172</v>
      </c>
      <c r="AE30" s="651"/>
      <c r="AF30" s="651"/>
      <c r="AG30" s="651"/>
      <c r="AH30" s="651"/>
      <c r="AI30" s="651"/>
      <c r="AJ30" s="651"/>
      <c r="AK30" s="651"/>
      <c r="AL30" s="652" t="s">
        <v>303</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424093</v>
      </c>
      <c r="CS30" s="648"/>
      <c r="CT30" s="648"/>
      <c r="CU30" s="648"/>
      <c r="CV30" s="648"/>
      <c r="CW30" s="648"/>
      <c r="CX30" s="648"/>
      <c r="CY30" s="649"/>
      <c r="CZ30" s="652">
        <v>8.4</v>
      </c>
      <c r="DA30" s="681"/>
      <c r="DB30" s="681"/>
      <c r="DC30" s="685"/>
      <c r="DD30" s="656">
        <v>417750</v>
      </c>
      <c r="DE30" s="648"/>
      <c r="DF30" s="648"/>
      <c r="DG30" s="648"/>
      <c r="DH30" s="648"/>
      <c r="DI30" s="648"/>
      <c r="DJ30" s="648"/>
      <c r="DK30" s="649"/>
      <c r="DL30" s="656">
        <v>417750</v>
      </c>
      <c r="DM30" s="648"/>
      <c r="DN30" s="648"/>
      <c r="DO30" s="648"/>
      <c r="DP30" s="648"/>
      <c r="DQ30" s="648"/>
      <c r="DR30" s="648"/>
      <c r="DS30" s="648"/>
      <c r="DT30" s="648"/>
      <c r="DU30" s="648"/>
      <c r="DV30" s="649"/>
      <c r="DW30" s="652">
        <v>15.9</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854378</v>
      </c>
      <c r="S31" s="648"/>
      <c r="T31" s="648"/>
      <c r="U31" s="648"/>
      <c r="V31" s="648"/>
      <c r="W31" s="648"/>
      <c r="X31" s="648"/>
      <c r="Y31" s="649"/>
      <c r="Z31" s="650">
        <v>15.5</v>
      </c>
      <c r="AA31" s="650"/>
      <c r="AB31" s="650"/>
      <c r="AC31" s="650"/>
      <c r="AD31" s="651" t="s">
        <v>172</v>
      </c>
      <c r="AE31" s="651"/>
      <c r="AF31" s="651"/>
      <c r="AG31" s="651"/>
      <c r="AH31" s="651"/>
      <c r="AI31" s="651"/>
      <c r="AJ31" s="651"/>
      <c r="AK31" s="651"/>
      <c r="AL31" s="652" t="s">
        <v>136</v>
      </c>
      <c r="AM31" s="653"/>
      <c r="AN31" s="653"/>
      <c r="AO31" s="654"/>
      <c r="AP31" s="704" t="s">
        <v>308</v>
      </c>
      <c r="AQ31" s="705"/>
      <c r="AR31" s="705"/>
      <c r="AS31" s="705"/>
      <c r="AT31" s="710" t="s">
        <v>309</v>
      </c>
      <c r="AU31" s="231"/>
      <c r="AV31" s="231"/>
      <c r="AW31" s="231"/>
      <c r="AX31" s="633" t="s">
        <v>185</v>
      </c>
      <c r="AY31" s="634"/>
      <c r="AZ31" s="634"/>
      <c r="BA31" s="634"/>
      <c r="BB31" s="634"/>
      <c r="BC31" s="634"/>
      <c r="BD31" s="634"/>
      <c r="BE31" s="634"/>
      <c r="BF31" s="635"/>
      <c r="BG31" s="715">
        <v>97.4</v>
      </c>
      <c r="BH31" s="702"/>
      <c r="BI31" s="702"/>
      <c r="BJ31" s="702"/>
      <c r="BK31" s="702"/>
      <c r="BL31" s="702"/>
      <c r="BM31" s="642">
        <v>92.9</v>
      </c>
      <c r="BN31" s="702"/>
      <c r="BO31" s="702"/>
      <c r="BP31" s="702"/>
      <c r="BQ31" s="703"/>
      <c r="BR31" s="715">
        <v>98.7</v>
      </c>
      <c r="BS31" s="702"/>
      <c r="BT31" s="702"/>
      <c r="BU31" s="702"/>
      <c r="BV31" s="702"/>
      <c r="BW31" s="702"/>
      <c r="BX31" s="642">
        <v>94.1</v>
      </c>
      <c r="BY31" s="702"/>
      <c r="BZ31" s="702"/>
      <c r="CA31" s="702"/>
      <c r="CB31" s="703"/>
      <c r="CD31" s="689"/>
      <c r="CE31" s="690"/>
      <c r="CF31" s="662" t="s">
        <v>310</v>
      </c>
      <c r="CG31" s="663"/>
      <c r="CH31" s="663"/>
      <c r="CI31" s="663"/>
      <c r="CJ31" s="663"/>
      <c r="CK31" s="663"/>
      <c r="CL31" s="663"/>
      <c r="CM31" s="663"/>
      <c r="CN31" s="663"/>
      <c r="CO31" s="663"/>
      <c r="CP31" s="663"/>
      <c r="CQ31" s="664"/>
      <c r="CR31" s="647">
        <v>24788</v>
      </c>
      <c r="CS31" s="683"/>
      <c r="CT31" s="683"/>
      <c r="CU31" s="683"/>
      <c r="CV31" s="683"/>
      <c r="CW31" s="683"/>
      <c r="CX31" s="683"/>
      <c r="CY31" s="684"/>
      <c r="CZ31" s="652">
        <v>0.5</v>
      </c>
      <c r="DA31" s="681"/>
      <c r="DB31" s="681"/>
      <c r="DC31" s="685"/>
      <c r="DD31" s="656">
        <v>24788</v>
      </c>
      <c r="DE31" s="683"/>
      <c r="DF31" s="683"/>
      <c r="DG31" s="683"/>
      <c r="DH31" s="683"/>
      <c r="DI31" s="683"/>
      <c r="DJ31" s="683"/>
      <c r="DK31" s="684"/>
      <c r="DL31" s="656">
        <v>24788</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172</v>
      </c>
      <c r="S32" s="648"/>
      <c r="T32" s="648"/>
      <c r="U32" s="648"/>
      <c r="V32" s="648"/>
      <c r="W32" s="648"/>
      <c r="X32" s="648"/>
      <c r="Y32" s="649"/>
      <c r="Z32" s="650" t="s">
        <v>172</v>
      </c>
      <c r="AA32" s="650"/>
      <c r="AB32" s="650"/>
      <c r="AC32" s="650"/>
      <c r="AD32" s="651" t="s">
        <v>172</v>
      </c>
      <c r="AE32" s="651"/>
      <c r="AF32" s="651"/>
      <c r="AG32" s="651"/>
      <c r="AH32" s="651"/>
      <c r="AI32" s="651"/>
      <c r="AJ32" s="651"/>
      <c r="AK32" s="651"/>
      <c r="AL32" s="652" t="s">
        <v>172</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99.2</v>
      </c>
      <c r="BH32" s="683"/>
      <c r="BI32" s="683"/>
      <c r="BJ32" s="683"/>
      <c r="BK32" s="683"/>
      <c r="BL32" s="683"/>
      <c r="BM32" s="653">
        <v>96.4</v>
      </c>
      <c r="BN32" s="713"/>
      <c r="BO32" s="713"/>
      <c r="BP32" s="713"/>
      <c r="BQ32" s="714"/>
      <c r="BR32" s="716">
        <v>98.8</v>
      </c>
      <c r="BS32" s="683"/>
      <c r="BT32" s="683"/>
      <c r="BU32" s="683"/>
      <c r="BV32" s="683"/>
      <c r="BW32" s="683"/>
      <c r="BX32" s="653">
        <v>96.1</v>
      </c>
      <c r="BY32" s="713"/>
      <c r="BZ32" s="713"/>
      <c r="CA32" s="713"/>
      <c r="CB32" s="714"/>
      <c r="CD32" s="691"/>
      <c r="CE32" s="692"/>
      <c r="CF32" s="662" t="s">
        <v>314</v>
      </c>
      <c r="CG32" s="663"/>
      <c r="CH32" s="663"/>
      <c r="CI32" s="663"/>
      <c r="CJ32" s="663"/>
      <c r="CK32" s="663"/>
      <c r="CL32" s="663"/>
      <c r="CM32" s="663"/>
      <c r="CN32" s="663"/>
      <c r="CO32" s="663"/>
      <c r="CP32" s="663"/>
      <c r="CQ32" s="664"/>
      <c r="CR32" s="647">
        <v>45</v>
      </c>
      <c r="CS32" s="648"/>
      <c r="CT32" s="648"/>
      <c r="CU32" s="648"/>
      <c r="CV32" s="648"/>
      <c r="CW32" s="648"/>
      <c r="CX32" s="648"/>
      <c r="CY32" s="649"/>
      <c r="CZ32" s="652">
        <v>0</v>
      </c>
      <c r="DA32" s="681"/>
      <c r="DB32" s="681"/>
      <c r="DC32" s="685"/>
      <c r="DD32" s="656">
        <v>45</v>
      </c>
      <c r="DE32" s="648"/>
      <c r="DF32" s="648"/>
      <c r="DG32" s="648"/>
      <c r="DH32" s="648"/>
      <c r="DI32" s="648"/>
      <c r="DJ32" s="648"/>
      <c r="DK32" s="649"/>
      <c r="DL32" s="656">
        <v>45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305903</v>
      </c>
      <c r="S33" s="648"/>
      <c r="T33" s="648"/>
      <c r="U33" s="648"/>
      <c r="V33" s="648"/>
      <c r="W33" s="648"/>
      <c r="X33" s="648"/>
      <c r="Y33" s="649"/>
      <c r="Z33" s="650">
        <v>5.6</v>
      </c>
      <c r="AA33" s="650"/>
      <c r="AB33" s="650"/>
      <c r="AC33" s="650"/>
      <c r="AD33" s="651" t="s">
        <v>172</v>
      </c>
      <c r="AE33" s="651"/>
      <c r="AF33" s="651"/>
      <c r="AG33" s="651"/>
      <c r="AH33" s="651"/>
      <c r="AI33" s="651"/>
      <c r="AJ33" s="651"/>
      <c r="AK33" s="651"/>
      <c r="AL33" s="652" t="s">
        <v>172</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94.8</v>
      </c>
      <c r="BH33" s="718"/>
      <c r="BI33" s="718"/>
      <c r="BJ33" s="718"/>
      <c r="BK33" s="718"/>
      <c r="BL33" s="718"/>
      <c r="BM33" s="719">
        <v>87.7</v>
      </c>
      <c r="BN33" s="718"/>
      <c r="BO33" s="718"/>
      <c r="BP33" s="718"/>
      <c r="BQ33" s="720"/>
      <c r="BR33" s="717">
        <v>98.1</v>
      </c>
      <c r="BS33" s="718"/>
      <c r="BT33" s="718"/>
      <c r="BU33" s="718"/>
      <c r="BV33" s="718"/>
      <c r="BW33" s="718"/>
      <c r="BX33" s="719">
        <v>90.5</v>
      </c>
      <c r="BY33" s="718"/>
      <c r="BZ33" s="718"/>
      <c r="CA33" s="718"/>
      <c r="CB33" s="720"/>
      <c r="CD33" s="662" t="s">
        <v>317</v>
      </c>
      <c r="CE33" s="663"/>
      <c r="CF33" s="663"/>
      <c r="CG33" s="663"/>
      <c r="CH33" s="663"/>
      <c r="CI33" s="663"/>
      <c r="CJ33" s="663"/>
      <c r="CK33" s="663"/>
      <c r="CL33" s="663"/>
      <c r="CM33" s="663"/>
      <c r="CN33" s="663"/>
      <c r="CO33" s="663"/>
      <c r="CP33" s="663"/>
      <c r="CQ33" s="664"/>
      <c r="CR33" s="647">
        <v>2544873</v>
      </c>
      <c r="CS33" s="683"/>
      <c r="CT33" s="683"/>
      <c r="CU33" s="683"/>
      <c r="CV33" s="683"/>
      <c r="CW33" s="683"/>
      <c r="CX33" s="683"/>
      <c r="CY33" s="684"/>
      <c r="CZ33" s="652">
        <v>50.6</v>
      </c>
      <c r="DA33" s="681"/>
      <c r="DB33" s="681"/>
      <c r="DC33" s="685"/>
      <c r="DD33" s="656">
        <v>1613514</v>
      </c>
      <c r="DE33" s="683"/>
      <c r="DF33" s="683"/>
      <c r="DG33" s="683"/>
      <c r="DH33" s="683"/>
      <c r="DI33" s="683"/>
      <c r="DJ33" s="683"/>
      <c r="DK33" s="684"/>
      <c r="DL33" s="656">
        <v>909308</v>
      </c>
      <c r="DM33" s="683"/>
      <c r="DN33" s="683"/>
      <c r="DO33" s="683"/>
      <c r="DP33" s="683"/>
      <c r="DQ33" s="683"/>
      <c r="DR33" s="683"/>
      <c r="DS33" s="683"/>
      <c r="DT33" s="683"/>
      <c r="DU33" s="683"/>
      <c r="DV33" s="684"/>
      <c r="DW33" s="652">
        <v>34.6</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24240</v>
      </c>
      <c r="S34" s="648"/>
      <c r="T34" s="648"/>
      <c r="U34" s="648"/>
      <c r="V34" s="648"/>
      <c r="W34" s="648"/>
      <c r="X34" s="648"/>
      <c r="Y34" s="649"/>
      <c r="Z34" s="650">
        <v>0.4</v>
      </c>
      <c r="AA34" s="650"/>
      <c r="AB34" s="650"/>
      <c r="AC34" s="650"/>
      <c r="AD34" s="651">
        <v>8597</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644542</v>
      </c>
      <c r="CS34" s="648"/>
      <c r="CT34" s="648"/>
      <c r="CU34" s="648"/>
      <c r="CV34" s="648"/>
      <c r="CW34" s="648"/>
      <c r="CX34" s="648"/>
      <c r="CY34" s="649"/>
      <c r="CZ34" s="652">
        <v>12.8</v>
      </c>
      <c r="DA34" s="681"/>
      <c r="DB34" s="681"/>
      <c r="DC34" s="685"/>
      <c r="DD34" s="656">
        <v>430400</v>
      </c>
      <c r="DE34" s="648"/>
      <c r="DF34" s="648"/>
      <c r="DG34" s="648"/>
      <c r="DH34" s="648"/>
      <c r="DI34" s="648"/>
      <c r="DJ34" s="648"/>
      <c r="DK34" s="649"/>
      <c r="DL34" s="656">
        <v>271313</v>
      </c>
      <c r="DM34" s="648"/>
      <c r="DN34" s="648"/>
      <c r="DO34" s="648"/>
      <c r="DP34" s="648"/>
      <c r="DQ34" s="648"/>
      <c r="DR34" s="648"/>
      <c r="DS34" s="648"/>
      <c r="DT34" s="648"/>
      <c r="DU34" s="648"/>
      <c r="DV34" s="649"/>
      <c r="DW34" s="652">
        <v>10.3</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71128</v>
      </c>
      <c r="S35" s="648"/>
      <c r="T35" s="648"/>
      <c r="U35" s="648"/>
      <c r="V35" s="648"/>
      <c r="W35" s="648"/>
      <c r="X35" s="648"/>
      <c r="Y35" s="649"/>
      <c r="Z35" s="650">
        <v>1.3</v>
      </c>
      <c r="AA35" s="650"/>
      <c r="AB35" s="650"/>
      <c r="AC35" s="650"/>
      <c r="AD35" s="651" t="s">
        <v>225</v>
      </c>
      <c r="AE35" s="651"/>
      <c r="AF35" s="651"/>
      <c r="AG35" s="651"/>
      <c r="AH35" s="651"/>
      <c r="AI35" s="651"/>
      <c r="AJ35" s="651"/>
      <c r="AK35" s="651"/>
      <c r="AL35" s="652" t="s">
        <v>303</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199754</v>
      </c>
      <c r="CS35" s="683"/>
      <c r="CT35" s="683"/>
      <c r="CU35" s="683"/>
      <c r="CV35" s="683"/>
      <c r="CW35" s="683"/>
      <c r="CX35" s="683"/>
      <c r="CY35" s="684"/>
      <c r="CZ35" s="652">
        <v>4</v>
      </c>
      <c r="DA35" s="681"/>
      <c r="DB35" s="681"/>
      <c r="DC35" s="685"/>
      <c r="DD35" s="656">
        <v>189413</v>
      </c>
      <c r="DE35" s="683"/>
      <c r="DF35" s="683"/>
      <c r="DG35" s="683"/>
      <c r="DH35" s="683"/>
      <c r="DI35" s="683"/>
      <c r="DJ35" s="683"/>
      <c r="DK35" s="684"/>
      <c r="DL35" s="656">
        <v>119671</v>
      </c>
      <c r="DM35" s="683"/>
      <c r="DN35" s="683"/>
      <c r="DO35" s="683"/>
      <c r="DP35" s="683"/>
      <c r="DQ35" s="683"/>
      <c r="DR35" s="683"/>
      <c r="DS35" s="683"/>
      <c r="DT35" s="683"/>
      <c r="DU35" s="683"/>
      <c r="DV35" s="684"/>
      <c r="DW35" s="652">
        <v>4.5</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153630</v>
      </c>
      <c r="S36" s="648"/>
      <c r="T36" s="648"/>
      <c r="U36" s="648"/>
      <c r="V36" s="648"/>
      <c r="W36" s="648"/>
      <c r="X36" s="648"/>
      <c r="Y36" s="649"/>
      <c r="Z36" s="650">
        <v>2.8</v>
      </c>
      <c r="AA36" s="650"/>
      <c r="AB36" s="650"/>
      <c r="AC36" s="650"/>
      <c r="AD36" s="651" t="s">
        <v>172</v>
      </c>
      <c r="AE36" s="651"/>
      <c r="AF36" s="651"/>
      <c r="AG36" s="651"/>
      <c r="AH36" s="651"/>
      <c r="AI36" s="651"/>
      <c r="AJ36" s="651"/>
      <c r="AK36" s="651"/>
      <c r="AL36" s="652" t="s">
        <v>225</v>
      </c>
      <c r="AM36" s="653"/>
      <c r="AN36" s="653"/>
      <c r="AO36" s="654"/>
      <c r="AP36" s="235"/>
      <c r="AQ36" s="721" t="s">
        <v>325</v>
      </c>
      <c r="AR36" s="722"/>
      <c r="AS36" s="722"/>
      <c r="AT36" s="722"/>
      <c r="AU36" s="722"/>
      <c r="AV36" s="722"/>
      <c r="AW36" s="722"/>
      <c r="AX36" s="722"/>
      <c r="AY36" s="723"/>
      <c r="AZ36" s="636">
        <v>476171</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941</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1046464</v>
      </c>
      <c r="CS36" s="648"/>
      <c r="CT36" s="648"/>
      <c r="CU36" s="648"/>
      <c r="CV36" s="648"/>
      <c r="CW36" s="648"/>
      <c r="CX36" s="648"/>
      <c r="CY36" s="649"/>
      <c r="CZ36" s="652">
        <v>20.8</v>
      </c>
      <c r="DA36" s="681"/>
      <c r="DB36" s="681"/>
      <c r="DC36" s="685"/>
      <c r="DD36" s="656">
        <v>398732</v>
      </c>
      <c r="DE36" s="648"/>
      <c r="DF36" s="648"/>
      <c r="DG36" s="648"/>
      <c r="DH36" s="648"/>
      <c r="DI36" s="648"/>
      <c r="DJ36" s="648"/>
      <c r="DK36" s="649"/>
      <c r="DL36" s="656">
        <v>284778</v>
      </c>
      <c r="DM36" s="648"/>
      <c r="DN36" s="648"/>
      <c r="DO36" s="648"/>
      <c r="DP36" s="648"/>
      <c r="DQ36" s="648"/>
      <c r="DR36" s="648"/>
      <c r="DS36" s="648"/>
      <c r="DT36" s="648"/>
      <c r="DU36" s="648"/>
      <c r="DV36" s="649"/>
      <c r="DW36" s="652">
        <v>10.8</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403150</v>
      </c>
      <c r="S37" s="648"/>
      <c r="T37" s="648"/>
      <c r="U37" s="648"/>
      <c r="V37" s="648"/>
      <c r="W37" s="648"/>
      <c r="X37" s="648"/>
      <c r="Y37" s="649"/>
      <c r="Z37" s="650">
        <v>7.3</v>
      </c>
      <c r="AA37" s="650"/>
      <c r="AB37" s="650"/>
      <c r="AC37" s="650"/>
      <c r="AD37" s="651" t="s">
        <v>172</v>
      </c>
      <c r="AE37" s="651"/>
      <c r="AF37" s="651"/>
      <c r="AG37" s="651"/>
      <c r="AH37" s="651"/>
      <c r="AI37" s="651"/>
      <c r="AJ37" s="651"/>
      <c r="AK37" s="651"/>
      <c r="AL37" s="652" t="s">
        <v>225</v>
      </c>
      <c r="AM37" s="653"/>
      <c r="AN37" s="653"/>
      <c r="AO37" s="654"/>
      <c r="AQ37" s="725" t="s">
        <v>329</v>
      </c>
      <c r="AR37" s="726"/>
      <c r="AS37" s="726"/>
      <c r="AT37" s="726"/>
      <c r="AU37" s="726"/>
      <c r="AV37" s="726"/>
      <c r="AW37" s="726"/>
      <c r="AX37" s="726"/>
      <c r="AY37" s="727"/>
      <c r="AZ37" s="647">
        <v>185500</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941</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253982</v>
      </c>
      <c r="CS37" s="683"/>
      <c r="CT37" s="683"/>
      <c r="CU37" s="683"/>
      <c r="CV37" s="683"/>
      <c r="CW37" s="683"/>
      <c r="CX37" s="683"/>
      <c r="CY37" s="684"/>
      <c r="CZ37" s="652">
        <v>5</v>
      </c>
      <c r="DA37" s="681"/>
      <c r="DB37" s="681"/>
      <c r="DC37" s="685"/>
      <c r="DD37" s="656">
        <v>233240</v>
      </c>
      <c r="DE37" s="683"/>
      <c r="DF37" s="683"/>
      <c r="DG37" s="683"/>
      <c r="DH37" s="683"/>
      <c r="DI37" s="683"/>
      <c r="DJ37" s="683"/>
      <c r="DK37" s="684"/>
      <c r="DL37" s="656">
        <v>233240</v>
      </c>
      <c r="DM37" s="683"/>
      <c r="DN37" s="683"/>
      <c r="DO37" s="683"/>
      <c r="DP37" s="683"/>
      <c r="DQ37" s="683"/>
      <c r="DR37" s="683"/>
      <c r="DS37" s="683"/>
      <c r="DT37" s="683"/>
      <c r="DU37" s="683"/>
      <c r="DV37" s="684"/>
      <c r="DW37" s="652">
        <v>8.9</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92986</v>
      </c>
      <c r="S38" s="648"/>
      <c r="T38" s="648"/>
      <c r="U38" s="648"/>
      <c r="V38" s="648"/>
      <c r="W38" s="648"/>
      <c r="X38" s="648"/>
      <c r="Y38" s="649"/>
      <c r="Z38" s="650">
        <v>1.7</v>
      </c>
      <c r="AA38" s="650"/>
      <c r="AB38" s="650"/>
      <c r="AC38" s="650"/>
      <c r="AD38" s="651">
        <v>9</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74900</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618</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476171</v>
      </c>
      <c r="CS38" s="648"/>
      <c r="CT38" s="648"/>
      <c r="CU38" s="648"/>
      <c r="CV38" s="648"/>
      <c r="CW38" s="648"/>
      <c r="CX38" s="648"/>
      <c r="CY38" s="649"/>
      <c r="CZ38" s="652">
        <v>9.5</v>
      </c>
      <c r="DA38" s="681"/>
      <c r="DB38" s="681"/>
      <c r="DC38" s="685"/>
      <c r="DD38" s="656">
        <v>462917</v>
      </c>
      <c r="DE38" s="648"/>
      <c r="DF38" s="648"/>
      <c r="DG38" s="648"/>
      <c r="DH38" s="648"/>
      <c r="DI38" s="648"/>
      <c r="DJ38" s="648"/>
      <c r="DK38" s="649"/>
      <c r="DL38" s="656">
        <v>233546</v>
      </c>
      <c r="DM38" s="648"/>
      <c r="DN38" s="648"/>
      <c r="DO38" s="648"/>
      <c r="DP38" s="648"/>
      <c r="DQ38" s="648"/>
      <c r="DR38" s="648"/>
      <c r="DS38" s="648"/>
      <c r="DT38" s="648"/>
      <c r="DU38" s="648"/>
      <c r="DV38" s="649"/>
      <c r="DW38" s="652">
        <v>8.9</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728500</v>
      </c>
      <c r="S39" s="648"/>
      <c r="T39" s="648"/>
      <c r="U39" s="648"/>
      <c r="V39" s="648"/>
      <c r="W39" s="648"/>
      <c r="X39" s="648"/>
      <c r="Y39" s="649"/>
      <c r="Z39" s="650">
        <v>13.2</v>
      </c>
      <c r="AA39" s="650"/>
      <c r="AB39" s="650"/>
      <c r="AC39" s="650"/>
      <c r="AD39" s="651" t="s">
        <v>172</v>
      </c>
      <c r="AE39" s="651"/>
      <c r="AF39" s="651"/>
      <c r="AG39" s="651"/>
      <c r="AH39" s="651"/>
      <c r="AI39" s="651"/>
      <c r="AJ39" s="651"/>
      <c r="AK39" s="651"/>
      <c r="AL39" s="652" t="s">
        <v>172</v>
      </c>
      <c r="AM39" s="653"/>
      <c r="AN39" s="653"/>
      <c r="AO39" s="654"/>
      <c r="AQ39" s="725" t="s">
        <v>337</v>
      </c>
      <c r="AR39" s="726"/>
      <c r="AS39" s="726"/>
      <c r="AT39" s="726"/>
      <c r="AU39" s="726"/>
      <c r="AV39" s="726"/>
      <c r="AW39" s="726"/>
      <c r="AX39" s="726"/>
      <c r="AY39" s="727"/>
      <c r="AZ39" s="647" t="s">
        <v>172</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1025</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167942</v>
      </c>
      <c r="CS39" s="683"/>
      <c r="CT39" s="683"/>
      <c r="CU39" s="683"/>
      <c r="CV39" s="683"/>
      <c r="CW39" s="683"/>
      <c r="CX39" s="683"/>
      <c r="CY39" s="684"/>
      <c r="CZ39" s="652">
        <v>3.3</v>
      </c>
      <c r="DA39" s="681"/>
      <c r="DB39" s="681"/>
      <c r="DC39" s="685"/>
      <c r="DD39" s="656">
        <v>132052</v>
      </c>
      <c r="DE39" s="683"/>
      <c r="DF39" s="683"/>
      <c r="DG39" s="683"/>
      <c r="DH39" s="683"/>
      <c r="DI39" s="683"/>
      <c r="DJ39" s="683"/>
      <c r="DK39" s="684"/>
      <c r="DL39" s="656" t="s">
        <v>172</v>
      </c>
      <c r="DM39" s="683"/>
      <c r="DN39" s="683"/>
      <c r="DO39" s="683"/>
      <c r="DP39" s="683"/>
      <c r="DQ39" s="683"/>
      <c r="DR39" s="683"/>
      <c r="DS39" s="683"/>
      <c r="DT39" s="683"/>
      <c r="DU39" s="683"/>
      <c r="DV39" s="684"/>
      <c r="DW39" s="652" t="s">
        <v>172</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136</v>
      </c>
      <c r="S40" s="648"/>
      <c r="T40" s="648"/>
      <c r="U40" s="648"/>
      <c r="V40" s="648"/>
      <c r="W40" s="648"/>
      <c r="X40" s="648"/>
      <c r="Y40" s="649"/>
      <c r="Z40" s="650" t="s">
        <v>172</v>
      </c>
      <c r="AA40" s="650"/>
      <c r="AB40" s="650"/>
      <c r="AC40" s="650"/>
      <c r="AD40" s="651" t="s">
        <v>172</v>
      </c>
      <c r="AE40" s="651"/>
      <c r="AF40" s="651"/>
      <c r="AG40" s="651"/>
      <c r="AH40" s="651"/>
      <c r="AI40" s="651"/>
      <c r="AJ40" s="651"/>
      <c r="AK40" s="651"/>
      <c r="AL40" s="652" t="s">
        <v>172</v>
      </c>
      <c r="AM40" s="653"/>
      <c r="AN40" s="653"/>
      <c r="AO40" s="654"/>
      <c r="AQ40" s="725" t="s">
        <v>341</v>
      </c>
      <c r="AR40" s="726"/>
      <c r="AS40" s="726"/>
      <c r="AT40" s="726"/>
      <c r="AU40" s="726"/>
      <c r="AV40" s="726"/>
      <c r="AW40" s="726"/>
      <c r="AX40" s="726"/>
      <c r="AY40" s="727"/>
      <c r="AZ40" s="647" t="s">
        <v>172</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t="s">
        <v>172</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10000</v>
      </c>
      <c r="CS40" s="648"/>
      <c r="CT40" s="648"/>
      <c r="CU40" s="648"/>
      <c r="CV40" s="648"/>
      <c r="CW40" s="648"/>
      <c r="CX40" s="648"/>
      <c r="CY40" s="649"/>
      <c r="CZ40" s="652">
        <v>0.2</v>
      </c>
      <c r="DA40" s="681"/>
      <c r="DB40" s="681"/>
      <c r="DC40" s="685"/>
      <c r="DD40" s="656" t="s">
        <v>172</v>
      </c>
      <c r="DE40" s="648"/>
      <c r="DF40" s="648"/>
      <c r="DG40" s="648"/>
      <c r="DH40" s="648"/>
      <c r="DI40" s="648"/>
      <c r="DJ40" s="648"/>
      <c r="DK40" s="649"/>
      <c r="DL40" s="656" t="s">
        <v>172</v>
      </c>
      <c r="DM40" s="648"/>
      <c r="DN40" s="648"/>
      <c r="DO40" s="648"/>
      <c r="DP40" s="648"/>
      <c r="DQ40" s="648"/>
      <c r="DR40" s="648"/>
      <c r="DS40" s="648"/>
      <c r="DT40" s="648"/>
      <c r="DU40" s="648"/>
      <c r="DV40" s="649"/>
      <c r="DW40" s="652" t="s">
        <v>172</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172</v>
      </c>
      <c r="S41" s="648"/>
      <c r="T41" s="648"/>
      <c r="U41" s="648"/>
      <c r="V41" s="648"/>
      <c r="W41" s="648"/>
      <c r="X41" s="648"/>
      <c r="Y41" s="649"/>
      <c r="Z41" s="650" t="s">
        <v>172</v>
      </c>
      <c r="AA41" s="650"/>
      <c r="AB41" s="650"/>
      <c r="AC41" s="650"/>
      <c r="AD41" s="651" t="s">
        <v>172</v>
      </c>
      <c r="AE41" s="651"/>
      <c r="AF41" s="651"/>
      <c r="AG41" s="651"/>
      <c r="AH41" s="651"/>
      <c r="AI41" s="651"/>
      <c r="AJ41" s="651"/>
      <c r="AK41" s="651"/>
      <c r="AL41" s="652" t="s">
        <v>172</v>
      </c>
      <c r="AM41" s="653"/>
      <c r="AN41" s="653"/>
      <c r="AO41" s="654"/>
      <c r="AQ41" s="725" t="s">
        <v>346</v>
      </c>
      <c r="AR41" s="726"/>
      <c r="AS41" s="726"/>
      <c r="AT41" s="726"/>
      <c r="AU41" s="726"/>
      <c r="AV41" s="726"/>
      <c r="AW41" s="726"/>
      <c r="AX41" s="726"/>
      <c r="AY41" s="727"/>
      <c r="AZ41" s="647">
        <v>14961</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t="s">
        <v>172</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172</v>
      </c>
      <c r="CS41" s="683"/>
      <c r="CT41" s="683"/>
      <c r="CU41" s="683"/>
      <c r="CV41" s="683"/>
      <c r="CW41" s="683"/>
      <c r="CX41" s="683"/>
      <c r="CY41" s="684"/>
      <c r="CZ41" s="652" t="s">
        <v>172</v>
      </c>
      <c r="DA41" s="681"/>
      <c r="DB41" s="681"/>
      <c r="DC41" s="685"/>
      <c r="DD41" s="656" t="s">
        <v>225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69500</v>
      </c>
      <c r="S42" s="648"/>
      <c r="T42" s="648"/>
      <c r="U42" s="648"/>
      <c r="V42" s="648"/>
      <c r="W42" s="648"/>
      <c r="X42" s="648"/>
      <c r="Y42" s="649"/>
      <c r="Z42" s="650">
        <v>1.3</v>
      </c>
      <c r="AA42" s="650"/>
      <c r="AB42" s="650"/>
      <c r="AC42" s="650"/>
      <c r="AD42" s="651" t="s">
        <v>172</v>
      </c>
      <c r="AE42" s="651"/>
      <c r="AF42" s="651"/>
      <c r="AG42" s="651"/>
      <c r="AH42" s="651"/>
      <c r="AI42" s="651"/>
      <c r="AJ42" s="651"/>
      <c r="AK42" s="651"/>
      <c r="AL42" s="652" t="s">
        <v>172</v>
      </c>
      <c r="AM42" s="653"/>
      <c r="AN42" s="653"/>
      <c r="AO42" s="654"/>
      <c r="AQ42" s="746" t="s">
        <v>350</v>
      </c>
      <c r="AR42" s="747"/>
      <c r="AS42" s="747"/>
      <c r="AT42" s="747"/>
      <c r="AU42" s="747"/>
      <c r="AV42" s="747"/>
      <c r="AW42" s="747"/>
      <c r="AX42" s="747"/>
      <c r="AY42" s="748"/>
      <c r="AZ42" s="738">
        <v>200810</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t="s">
        <v>225</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928298</v>
      </c>
      <c r="CS42" s="648"/>
      <c r="CT42" s="648"/>
      <c r="CU42" s="648"/>
      <c r="CV42" s="648"/>
      <c r="CW42" s="648"/>
      <c r="CX42" s="648"/>
      <c r="CY42" s="649"/>
      <c r="CZ42" s="652">
        <v>18.399999999999999</v>
      </c>
      <c r="DA42" s="653"/>
      <c r="DB42" s="653"/>
      <c r="DC42" s="665"/>
      <c r="DD42" s="656">
        <v>140900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5498985</v>
      </c>
      <c r="S43" s="739"/>
      <c r="T43" s="739"/>
      <c r="U43" s="739"/>
      <c r="V43" s="739"/>
      <c r="W43" s="739"/>
      <c r="X43" s="739"/>
      <c r="Y43" s="740"/>
      <c r="Z43" s="741">
        <v>100</v>
      </c>
      <c r="AA43" s="741"/>
      <c r="AB43" s="741"/>
      <c r="AC43" s="741"/>
      <c r="AD43" s="742">
        <v>2561951</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27038</v>
      </c>
      <c r="CS43" s="683"/>
      <c r="CT43" s="683"/>
      <c r="CU43" s="683"/>
      <c r="CV43" s="683"/>
      <c r="CW43" s="683"/>
      <c r="CX43" s="683"/>
      <c r="CY43" s="684"/>
      <c r="CZ43" s="652">
        <v>0.5</v>
      </c>
      <c r="DA43" s="681"/>
      <c r="DB43" s="681"/>
      <c r="DC43" s="685"/>
      <c r="DD43" s="656">
        <v>27038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848290</v>
      </c>
      <c r="CS44" s="648"/>
      <c r="CT44" s="648"/>
      <c r="CU44" s="648"/>
      <c r="CV44" s="648"/>
      <c r="CW44" s="648"/>
      <c r="CX44" s="648"/>
      <c r="CY44" s="649"/>
      <c r="CZ44" s="652">
        <v>16.899999999999999</v>
      </c>
      <c r="DA44" s="653"/>
      <c r="DB44" s="653"/>
      <c r="DC44" s="665"/>
      <c r="DD44" s="656">
        <v>110432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136908</v>
      </c>
      <c r="CS45" s="683"/>
      <c r="CT45" s="683"/>
      <c r="CU45" s="683"/>
      <c r="CV45" s="683"/>
      <c r="CW45" s="683"/>
      <c r="CX45" s="683"/>
      <c r="CY45" s="684"/>
      <c r="CZ45" s="652">
        <v>2.7</v>
      </c>
      <c r="DA45" s="681"/>
      <c r="DB45" s="681"/>
      <c r="DC45" s="685"/>
      <c r="DD45" s="656">
        <v>18929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603578</v>
      </c>
      <c r="CS46" s="648"/>
      <c r="CT46" s="648"/>
      <c r="CU46" s="648"/>
      <c r="CV46" s="648"/>
      <c r="CW46" s="648"/>
      <c r="CX46" s="648"/>
      <c r="CY46" s="649"/>
      <c r="CZ46" s="652">
        <v>12</v>
      </c>
      <c r="DA46" s="653"/>
      <c r="DB46" s="653"/>
      <c r="DC46" s="665"/>
      <c r="DD46" s="656">
        <v>84199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80008</v>
      </c>
      <c r="CS47" s="683"/>
      <c r="CT47" s="683"/>
      <c r="CU47" s="683"/>
      <c r="CV47" s="683"/>
      <c r="CW47" s="683"/>
      <c r="CX47" s="683"/>
      <c r="CY47" s="684"/>
      <c r="CZ47" s="652">
        <v>1.6</v>
      </c>
      <c r="DA47" s="681"/>
      <c r="DB47" s="681"/>
      <c r="DC47" s="685"/>
      <c r="DD47" s="656">
        <v>30468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225</v>
      </c>
      <c r="CS48" s="648"/>
      <c r="CT48" s="648"/>
      <c r="CU48" s="648"/>
      <c r="CV48" s="648"/>
      <c r="CW48" s="648"/>
      <c r="CX48" s="648"/>
      <c r="CY48" s="649"/>
      <c r="CZ48" s="652" t="s">
        <v>172</v>
      </c>
      <c r="DA48" s="653"/>
      <c r="DB48" s="653"/>
      <c r="DC48" s="665"/>
      <c r="DD48" s="656" t="s">
        <v>172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5033633</v>
      </c>
      <c r="CS49" s="718"/>
      <c r="CT49" s="718"/>
      <c r="CU49" s="718"/>
      <c r="CV49" s="718"/>
      <c r="CW49" s="718"/>
      <c r="CX49" s="718"/>
      <c r="CY49" s="749"/>
      <c r="CZ49" s="743">
        <v>100</v>
      </c>
      <c r="DA49" s="750"/>
      <c r="DB49" s="750"/>
      <c r="DC49" s="751"/>
      <c r="DD49" s="752">
        <v>3061024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oWFLXO4ZOmXFp0D6VeeDzdklisK37dJKayozqH85ZRziP/CJje3wf6X5X/mFKXLI064FOv44PlOs9MsuRQGoIA==" saltValue="FI9IK3oIvslJ0VmcvUAx0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5499</v>
      </c>
      <c r="R7" s="783"/>
      <c r="S7" s="783"/>
      <c r="T7" s="783"/>
      <c r="U7" s="783"/>
      <c r="V7" s="783">
        <v>5034</v>
      </c>
      <c r="W7" s="783"/>
      <c r="X7" s="783"/>
      <c r="Y7" s="783"/>
      <c r="Z7" s="783"/>
      <c r="AA7" s="783">
        <v>465</v>
      </c>
      <c r="AB7" s="783"/>
      <c r="AC7" s="783"/>
      <c r="AD7" s="783"/>
      <c r="AE7" s="784"/>
      <c r="AF7" s="785">
        <v>424</v>
      </c>
      <c r="AG7" s="786"/>
      <c r="AH7" s="786"/>
      <c r="AI7" s="786"/>
      <c r="AJ7" s="787"/>
      <c r="AK7" s="822">
        <v>150</v>
      </c>
      <c r="AL7" s="823"/>
      <c r="AM7" s="823"/>
      <c r="AN7" s="823"/>
      <c r="AO7" s="823"/>
      <c r="AP7" s="823">
        <v>5930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582</v>
      </c>
      <c r="BT7" s="827"/>
      <c r="BU7" s="827"/>
      <c r="BV7" s="827"/>
      <c r="BW7" s="827"/>
      <c r="BX7" s="827"/>
      <c r="BY7" s="827"/>
      <c r="BZ7" s="827"/>
      <c r="CA7" s="827"/>
      <c r="CB7" s="827"/>
      <c r="CC7" s="827"/>
      <c r="CD7" s="827"/>
      <c r="CE7" s="827"/>
      <c r="CF7" s="827"/>
      <c r="CG7" s="828"/>
      <c r="CH7" s="819">
        <v>3</v>
      </c>
      <c r="CI7" s="820"/>
      <c r="CJ7" s="820"/>
      <c r="CK7" s="820"/>
      <c r="CL7" s="821"/>
      <c r="CM7" s="819">
        <v>29</v>
      </c>
      <c r="CN7" s="820"/>
      <c r="CO7" s="820"/>
      <c r="CP7" s="820"/>
      <c r="CQ7" s="821"/>
      <c r="CR7" s="819">
        <v>58</v>
      </c>
      <c r="CS7" s="820"/>
      <c r="CT7" s="820"/>
      <c r="CU7" s="820"/>
      <c r="CV7" s="821"/>
      <c r="CW7" s="819" t="s">
        <v>592</v>
      </c>
      <c r="CX7" s="820"/>
      <c r="CY7" s="820"/>
      <c r="CZ7" s="820"/>
      <c r="DA7" s="821"/>
      <c r="DB7" s="819" t="s">
        <v>592</v>
      </c>
      <c r="DC7" s="820"/>
      <c r="DD7" s="820"/>
      <c r="DE7" s="820"/>
      <c r="DF7" s="821"/>
      <c r="DG7" s="819" t="s">
        <v>592</v>
      </c>
      <c r="DH7" s="820"/>
      <c r="DI7" s="820"/>
      <c r="DJ7" s="820"/>
      <c r="DK7" s="821"/>
      <c r="DL7" s="819" t="s">
        <v>592</v>
      </c>
      <c r="DM7" s="820"/>
      <c r="DN7" s="820"/>
      <c r="DO7" s="820"/>
      <c r="DP7" s="821"/>
      <c r="DQ7" s="819" t="s">
        <v>592</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5499</v>
      </c>
      <c r="R23" s="842"/>
      <c r="S23" s="842"/>
      <c r="T23" s="842"/>
      <c r="U23" s="842"/>
      <c r="V23" s="842">
        <v>5034</v>
      </c>
      <c r="W23" s="842"/>
      <c r="X23" s="842"/>
      <c r="Y23" s="842"/>
      <c r="Z23" s="842"/>
      <c r="AA23" s="842">
        <v>465</v>
      </c>
      <c r="AB23" s="842"/>
      <c r="AC23" s="842"/>
      <c r="AD23" s="842"/>
      <c r="AE23" s="843"/>
      <c r="AF23" s="844">
        <v>424</v>
      </c>
      <c r="AG23" s="842"/>
      <c r="AH23" s="842"/>
      <c r="AI23" s="842"/>
      <c r="AJ23" s="845"/>
      <c r="AK23" s="846"/>
      <c r="AL23" s="847"/>
      <c r="AM23" s="847"/>
      <c r="AN23" s="847"/>
      <c r="AO23" s="847"/>
      <c r="AP23" s="842">
        <v>5930</v>
      </c>
      <c r="AQ23" s="842"/>
      <c r="AR23" s="842"/>
      <c r="AS23" s="842"/>
      <c r="AT23" s="842"/>
      <c r="AU23" s="848"/>
      <c r="AV23" s="848"/>
      <c r="AW23" s="848"/>
      <c r="AX23" s="848"/>
      <c r="AY23" s="849"/>
      <c r="AZ23" s="857" t="s">
        <v>390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16</v>
      </c>
      <c r="R28" s="871"/>
      <c r="S28" s="871"/>
      <c r="T28" s="871"/>
      <c r="U28" s="871"/>
      <c r="V28" s="871">
        <v>16</v>
      </c>
      <c r="W28" s="871"/>
      <c r="X28" s="871"/>
      <c r="Y28" s="871"/>
      <c r="Z28" s="871"/>
      <c r="AA28" s="871">
        <v>1</v>
      </c>
      <c r="AB28" s="871"/>
      <c r="AC28" s="871"/>
      <c r="AD28" s="871"/>
      <c r="AE28" s="872"/>
      <c r="AF28" s="873">
        <v>1</v>
      </c>
      <c r="AG28" s="871"/>
      <c r="AH28" s="871"/>
      <c r="AI28" s="871"/>
      <c r="AJ28" s="874"/>
      <c r="AK28" s="875">
        <v>15</v>
      </c>
      <c r="AL28" s="866"/>
      <c r="AM28" s="866"/>
      <c r="AN28" s="866"/>
      <c r="AO28" s="866"/>
      <c r="AP28" s="866" t="s">
        <v>592</v>
      </c>
      <c r="AQ28" s="866"/>
      <c r="AR28" s="866"/>
      <c r="AS28" s="866"/>
      <c r="AT28" s="866"/>
      <c r="AU28" s="866" t="s">
        <v>592</v>
      </c>
      <c r="AV28" s="866"/>
      <c r="AW28" s="866"/>
      <c r="AX28" s="866"/>
      <c r="AY28" s="866"/>
      <c r="AZ28" s="867" t="s">
        <v>592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742</v>
      </c>
      <c r="R29" s="807"/>
      <c r="S29" s="807"/>
      <c r="T29" s="807"/>
      <c r="U29" s="807"/>
      <c r="V29" s="807">
        <v>721</v>
      </c>
      <c r="W29" s="807"/>
      <c r="X29" s="807"/>
      <c r="Y29" s="807"/>
      <c r="Z29" s="807"/>
      <c r="AA29" s="807">
        <v>21</v>
      </c>
      <c r="AB29" s="807"/>
      <c r="AC29" s="807"/>
      <c r="AD29" s="807"/>
      <c r="AE29" s="808"/>
      <c r="AF29" s="809">
        <v>21</v>
      </c>
      <c r="AG29" s="810"/>
      <c r="AH29" s="810"/>
      <c r="AI29" s="810"/>
      <c r="AJ29" s="811"/>
      <c r="AK29" s="878">
        <v>130</v>
      </c>
      <c r="AL29" s="879"/>
      <c r="AM29" s="879"/>
      <c r="AN29" s="879"/>
      <c r="AO29" s="879"/>
      <c r="AP29" s="879" t="s">
        <v>592</v>
      </c>
      <c r="AQ29" s="879"/>
      <c r="AR29" s="879"/>
      <c r="AS29" s="879"/>
      <c r="AT29" s="879"/>
      <c r="AU29" s="879" t="s">
        <v>592</v>
      </c>
      <c r="AV29" s="879"/>
      <c r="AW29" s="879"/>
      <c r="AX29" s="879"/>
      <c r="AY29" s="879"/>
      <c r="AZ29" s="880" t="s">
        <v>592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59</v>
      </c>
      <c r="R30" s="807"/>
      <c r="S30" s="807"/>
      <c r="T30" s="807"/>
      <c r="U30" s="807"/>
      <c r="V30" s="807">
        <v>57</v>
      </c>
      <c r="W30" s="807"/>
      <c r="X30" s="807"/>
      <c r="Y30" s="807"/>
      <c r="Z30" s="807"/>
      <c r="AA30" s="807">
        <v>1</v>
      </c>
      <c r="AB30" s="807"/>
      <c r="AC30" s="807"/>
      <c r="AD30" s="807"/>
      <c r="AE30" s="808"/>
      <c r="AF30" s="809">
        <v>1</v>
      </c>
      <c r="AG30" s="810"/>
      <c r="AH30" s="810"/>
      <c r="AI30" s="810"/>
      <c r="AJ30" s="811"/>
      <c r="AK30" s="878">
        <v>24</v>
      </c>
      <c r="AL30" s="879"/>
      <c r="AM30" s="879"/>
      <c r="AN30" s="879"/>
      <c r="AO30" s="879"/>
      <c r="AP30" s="879" t="s">
        <v>592</v>
      </c>
      <c r="AQ30" s="879"/>
      <c r="AR30" s="879"/>
      <c r="AS30" s="879"/>
      <c r="AT30" s="879"/>
      <c r="AU30" s="879" t="s">
        <v>592</v>
      </c>
      <c r="AV30" s="879"/>
      <c r="AW30" s="879"/>
      <c r="AX30" s="879"/>
      <c r="AY30" s="879"/>
      <c r="AZ30" s="880" t="s">
        <v>592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223</v>
      </c>
      <c r="R31" s="807"/>
      <c r="S31" s="807"/>
      <c r="T31" s="807"/>
      <c r="U31" s="807"/>
      <c r="V31" s="807">
        <v>210</v>
      </c>
      <c r="W31" s="807"/>
      <c r="X31" s="807"/>
      <c r="Y31" s="807"/>
      <c r="Z31" s="807"/>
      <c r="AA31" s="807">
        <v>13</v>
      </c>
      <c r="AB31" s="807"/>
      <c r="AC31" s="807"/>
      <c r="AD31" s="807"/>
      <c r="AE31" s="808"/>
      <c r="AF31" s="809">
        <v>13</v>
      </c>
      <c r="AG31" s="810"/>
      <c r="AH31" s="810"/>
      <c r="AI31" s="810"/>
      <c r="AJ31" s="811"/>
      <c r="AK31" s="878">
        <v>75</v>
      </c>
      <c r="AL31" s="879"/>
      <c r="AM31" s="879"/>
      <c r="AN31" s="879"/>
      <c r="AO31" s="879"/>
      <c r="AP31" s="879">
        <v>982</v>
      </c>
      <c r="AQ31" s="879"/>
      <c r="AR31" s="879"/>
      <c r="AS31" s="879"/>
      <c r="AT31" s="879"/>
      <c r="AU31" s="879">
        <v>682</v>
      </c>
      <c r="AV31" s="879"/>
      <c r="AW31" s="879"/>
      <c r="AX31" s="879"/>
      <c r="AY31" s="879"/>
      <c r="AZ31" s="880" t="s">
        <v>592</v>
      </c>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93</v>
      </c>
      <c r="R32" s="807"/>
      <c r="S32" s="807"/>
      <c r="T32" s="807"/>
      <c r="U32" s="807"/>
      <c r="V32" s="807">
        <v>90</v>
      </c>
      <c r="W32" s="807"/>
      <c r="X32" s="807"/>
      <c r="Y32" s="807"/>
      <c r="Z32" s="807"/>
      <c r="AA32" s="807">
        <v>3</v>
      </c>
      <c r="AB32" s="807"/>
      <c r="AC32" s="807"/>
      <c r="AD32" s="807"/>
      <c r="AE32" s="808"/>
      <c r="AF32" s="809">
        <v>3</v>
      </c>
      <c r="AG32" s="810"/>
      <c r="AH32" s="810"/>
      <c r="AI32" s="810"/>
      <c r="AJ32" s="811"/>
      <c r="AK32" s="878">
        <v>77</v>
      </c>
      <c r="AL32" s="879"/>
      <c r="AM32" s="879"/>
      <c r="AN32" s="879"/>
      <c r="AO32" s="879"/>
      <c r="AP32" s="879">
        <v>484</v>
      </c>
      <c r="AQ32" s="879"/>
      <c r="AR32" s="879"/>
      <c r="AS32" s="879"/>
      <c r="AT32" s="879"/>
      <c r="AU32" s="879">
        <v>484</v>
      </c>
      <c r="AV32" s="879"/>
      <c r="AW32" s="879"/>
      <c r="AX32" s="879"/>
      <c r="AY32" s="879"/>
      <c r="AZ32" s="880" t="s">
        <v>592</v>
      </c>
      <c r="BA32" s="880"/>
      <c r="BB32" s="880"/>
      <c r="BC32" s="880"/>
      <c r="BD32" s="880"/>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408</v>
      </c>
      <c r="C33" s="804"/>
      <c r="D33" s="804"/>
      <c r="E33" s="804"/>
      <c r="F33" s="804"/>
      <c r="G33" s="804"/>
      <c r="H33" s="804"/>
      <c r="I33" s="804"/>
      <c r="J33" s="804"/>
      <c r="K33" s="804"/>
      <c r="L33" s="804"/>
      <c r="M33" s="804"/>
      <c r="N33" s="804"/>
      <c r="O33" s="804"/>
      <c r="P33" s="805"/>
      <c r="Q33" s="806">
        <v>142</v>
      </c>
      <c r="R33" s="807"/>
      <c r="S33" s="807"/>
      <c r="T33" s="807"/>
      <c r="U33" s="807"/>
      <c r="V33" s="807">
        <v>137</v>
      </c>
      <c r="W33" s="807"/>
      <c r="X33" s="807"/>
      <c r="Y33" s="807"/>
      <c r="Z33" s="807"/>
      <c r="AA33" s="807">
        <v>4</v>
      </c>
      <c r="AB33" s="807"/>
      <c r="AC33" s="807"/>
      <c r="AD33" s="807"/>
      <c r="AE33" s="808"/>
      <c r="AF33" s="809">
        <v>4</v>
      </c>
      <c r="AG33" s="810"/>
      <c r="AH33" s="810"/>
      <c r="AI33" s="810"/>
      <c r="AJ33" s="811"/>
      <c r="AK33" s="878">
        <v>109</v>
      </c>
      <c r="AL33" s="879"/>
      <c r="AM33" s="879"/>
      <c r="AN33" s="879"/>
      <c r="AO33" s="879"/>
      <c r="AP33" s="879">
        <v>845</v>
      </c>
      <c r="AQ33" s="879"/>
      <c r="AR33" s="879"/>
      <c r="AS33" s="879"/>
      <c r="AT33" s="879"/>
      <c r="AU33" s="879">
        <v>822</v>
      </c>
      <c r="AV33" s="879"/>
      <c r="AW33" s="879"/>
      <c r="AX33" s="879"/>
      <c r="AY33" s="879"/>
      <c r="AZ33" s="880" t="s">
        <v>592</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44</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0" t="s">
        <v>396</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583</v>
      </c>
      <c r="C68" s="918"/>
      <c r="D68" s="918"/>
      <c r="E68" s="918"/>
      <c r="F68" s="918"/>
      <c r="G68" s="918"/>
      <c r="H68" s="918"/>
      <c r="I68" s="918"/>
      <c r="J68" s="918"/>
      <c r="K68" s="918"/>
      <c r="L68" s="918"/>
      <c r="M68" s="918"/>
      <c r="N68" s="918"/>
      <c r="O68" s="918"/>
      <c r="P68" s="919"/>
      <c r="Q68" s="920">
        <v>1109</v>
      </c>
      <c r="R68" s="914"/>
      <c r="S68" s="914"/>
      <c r="T68" s="914"/>
      <c r="U68" s="914"/>
      <c r="V68" s="914">
        <v>1105</v>
      </c>
      <c r="W68" s="914"/>
      <c r="X68" s="914"/>
      <c r="Y68" s="914"/>
      <c r="Z68" s="914"/>
      <c r="AA68" s="914">
        <v>4</v>
      </c>
      <c r="AB68" s="914"/>
      <c r="AC68" s="914"/>
      <c r="AD68" s="914"/>
      <c r="AE68" s="914"/>
      <c r="AF68" s="914">
        <v>4</v>
      </c>
      <c r="AG68" s="914"/>
      <c r="AH68" s="914"/>
      <c r="AI68" s="914"/>
      <c r="AJ68" s="914"/>
      <c r="AK68" s="914" t="s">
        <v>592</v>
      </c>
      <c r="AL68" s="914"/>
      <c r="AM68" s="914"/>
      <c r="AN68" s="914"/>
      <c r="AO68" s="914"/>
      <c r="AP68" s="914" t="s">
        <v>592</v>
      </c>
      <c r="AQ68" s="914"/>
      <c r="AR68" s="914"/>
      <c r="AS68" s="914"/>
      <c r="AT68" s="914"/>
      <c r="AU68" s="914" t="s">
        <v>592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584</v>
      </c>
      <c r="C69" s="922"/>
      <c r="D69" s="922"/>
      <c r="E69" s="922"/>
      <c r="F69" s="922"/>
      <c r="G69" s="922"/>
      <c r="H69" s="922"/>
      <c r="I69" s="922"/>
      <c r="J69" s="922"/>
      <c r="K69" s="922"/>
      <c r="L69" s="922"/>
      <c r="M69" s="922"/>
      <c r="N69" s="922"/>
      <c r="O69" s="922"/>
      <c r="P69" s="923"/>
      <c r="Q69" s="924">
        <v>86</v>
      </c>
      <c r="R69" s="879"/>
      <c r="S69" s="879"/>
      <c r="T69" s="879"/>
      <c r="U69" s="879"/>
      <c r="V69" s="879">
        <v>70</v>
      </c>
      <c r="W69" s="879"/>
      <c r="X69" s="879"/>
      <c r="Y69" s="879"/>
      <c r="Z69" s="879"/>
      <c r="AA69" s="879">
        <v>17</v>
      </c>
      <c r="AB69" s="879"/>
      <c r="AC69" s="879"/>
      <c r="AD69" s="879"/>
      <c r="AE69" s="879"/>
      <c r="AF69" s="879">
        <v>17</v>
      </c>
      <c r="AG69" s="879"/>
      <c r="AH69" s="879"/>
      <c r="AI69" s="879"/>
      <c r="AJ69" s="879"/>
      <c r="AK69" s="879" t="s">
        <v>592</v>
      </c>
      <c r="AL69" s="879"/>
      <c r="AM69" s="879"/>
      <c r="AN69" s="879"/>
      <c r="AO69" s="879"/>
      <c r="AP69" s="879" t="s">
        <v>592</v>
      </c>
      <c r="AQ69" s="879"/>
      <c r="AR69" s="879"/>
      <c r="AS69" s="879"/>
      <c r="AT69" s="879"/>
      <c r="AU69" s="879" t="s">
        <v>592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585</v>
      </c>
      <c r="C70" s="922"/>
      <c r="D70" s="922"/>
      <c r="E70" s="922"/>
      <c r="F70" s="922"/>
      <c r="G70" s="922"/>
      <c r="H70" s="922"/>
      <c r="I70" s="922"/>
      <c r="J70" s="922"/>
      <c r="K70" s="922"/>
      <c r="L70" s="922"/>
      <c r="M70" s="922"/>
      <c r="N70" s="922"/>
      <c r="O70" s="922"/>
      <c r="P70" s="923"/>
      <c r="Q70" s="924">
        <v>7102</v>
      </c>
      <c r="R70" s="879"/>
      <c r="S70" s="879"/>
      <c r="T70" s="879"/>
      <c r="U70" s="879"/>
      <c r="V70" s="879">
        <v>6921</v>
      </c>
      <c r="W70" s="879"/>
      <c r="X70" s="879"/>
      <c r="Y70" s="879"/>
      <c r="Z70" s="879"/>
      <c r="AA70" s="879">
        <v>181</v>
      </c>
      <c r="AB70" s="879"/>
      <c r="AC70" s="879"/>
      <c r="AD70" s="879"/>
      <c r="AE70" s="879"/>
      <c r="AF70" s="879">
        <v>181</v>
      </c>
      <c r="AG70" s="879"/>
      <c r="AH70" s="879"/>
      <c r="AI70" s="879"/>
      <c r="AJ70" s="879"/>
      <c r="AK70" s="879" t="s">
        <v>592</v>
      </c>
      <c r="AL70" s="879"/>
      <c r="AM70" s="879"/>
      <c r="AN70" s="879"/>
      <c r="AO70" s="879"/>
      <c r="AP70" s="879" t="s">
        <v>592</v>
      </c>
      <c r="AQ70" s="879"/>
      <c r="AR70" s="879"/>
      <c r="AS70" s="879"/>
      <c r="AT70" s="879"/>
      <c r="AU70" s="879" t="s">
        <v>592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586</v>
      </c>
      <c r="C71" s="922"/>
      <c r="D71" s="922"/>
      <c r="E71" s="922"/>
      <c r="F71" s="922"/>
      <c r="G71" s="922"/>
      <c r="H71" s="922"/>
      <c r="I71" s="922"/>
      <c r="J71" s="922"/>
      <c r="K71" s="922"/>
      <c r="L71" s="922"/>
      <c r="M71" s="922"/>
      <c r="N71" s="922"/>
      <c r="O71" s="922"/>
      <c r="P71" s="923"/>
      <c r="Q71" s="924">
        <v>35</v>
      </c>
      <c r="R71" s="879"/>
      <c r="S71" s="879"/>
      <c r="T71" s="879"/>
      <c r="U71" s="879"/>
      <c r="V71" s="879">
        <v>32</v>
      </c>
      <c r="W71" s="879"/>
      <c r="X71" s="879"/>
      <c r="Y71" s="879"/>
      <c r="Z71" s="879"/>
      <c r="AA71" s="879">
        <v>3</v>
      </c>
      <c r="AB71" s="879"/>
      <c r="AC71" s="879"/>
      <c r="AD71" s="879"/>
      <c r="AE71" s="879"/>
      <c r="AF71" s="879">
        <v>3</v>
      </c>
      <c r="AG71" s="879"/>
      <c r="AH71" s="879"/>
      <c r="AI71" s="879"/>
      <c r="AJ71" s="879"/>
      <c r="AK71" s="879">
        <v>8</v>
      </c>
      <c r="AL71" s="879"/>
      <c r="AM71" s="879"/>
      <c r="AN71" s="879"/>
      <c r="AO71" s="879"/>
      <c r="AP71" s="879" t="s">
        <v>592</v>
      </c>
      <c r="AQ71" s="879"/>
      <c r="AR71" s="879"/>
      <c r="AS71" s="879"/>
      <c r="AT71" s="879"/>
      <c r="AU71" s="879" t="s">
        <v>592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587</v>
      </c>
      <c r="C72" s="922"/>
      <c r="D72" s="922"/>
      <c r="E72" s="922"/>
      <c r="F72" s="922"/>
      <c r="G72" s="922"/>
      <c r="H72" s="922"/>
      <c r="I72" s="922"/>
      <c r="J72" s="922"/>
      <c r="K72" s="922"/>
      <c r="L72" s="922"/>
      <c r="M72" s="922"/>
      <c r="N72" s="922"/>
      <c r="O72" s="922"/>
      <c r="P72" s="923"/>
      <c r="Q72" s="924">
        <v>2954</v>
      </c>
      <c r="R72" s="879"/>
      <c r="S72" s="879"/>
      <c r="T72" s="879"/>
      <c r="U72" s="879"/>
      <c r="V72" s="879">
        <v>2810</v>
      </c>
      <c r="W72" s="879"/>
      <c r="X72" s="879"/>
      <c r="Y72" s="879"/>
      <c r="Z72" s="879"/>
      <c r="AA72" s="879">
        <v>143</v>
      </c>
      <c r="AB72" s="879"/>
      <c r="AC72" s="879"/>
      <c r="AD72" s="879"/>
      <c r="AE72" s="879"/>
      <c r="AF72" s="879">
        <v>119</v>
      </c>
      <c r="AG72" s="879"/>
      <c r="AH72" s="879"/>
      <c r="AI72" s="879"/>
      <c r="AJ72" s="879"/>
      <c r="AK72" s="879">
        <v>25</v>
      </c>
      <c r="AL72" s="879"/>
      <c r="AM72" s="879"/>
      <c r="AN72" s="879"/>
      <c r="AO72" s="879"/>
      <c r="AP72" s="879">
        <v>847</v>
      </c>
      <c r="AQ72" s="879"/>
      <c r="AR72" s="879"/>
      <c r="AS72" s="879"/>
      <c r="AT72" s="879"/>
      <c r="AU72" s="879">
        <v>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588</v>
      </c>
      <c r="C73" s="922"/>
      <c r="D73" s="922"/>
      <c r="E73" s="922"/>
      <c r="F73" s="922"/>
      <c r="G73" s="922"/>
      <c r="H73" s="922"/>
      <c r="I73" s="922"/>
      <c r="J73" s="922"/>
      <c r="K73" s="922"/>
      <c r="L73" s="922"/>
      <c r="M73" s="922"/>
      <c r="N73" s="922"/>
      <c r="O73" s="922"/>
      <c r="P73" s="923"/>
      <c r="Q73" s="924">
        <v>203</v>
      </c>
      <c r="R73" s="879"/>
      <c r="S73" s="879"/>
      <c r="T73" s="879"/>
      <c r="U73" s="879"/>
      <c r="V73" s="879">
        <v>154</v>
      </c>
      <c r="W73" s="879"/>
      <c r="X73" s="879"/>
      <c r="Y73" s="879"/>
      <c r="Z73" s="879"/>
      <c r="AA73" s="879">
        <v>49</v>
      </c>
      <c r="AB73" s="879"/>
      <c r="AC73" s="879"/>
      <c r="AD73" s="879"/>
      <c r="AE73" s="879"/>
      <c r="AF73" s="879">
        <v>49</v>
      </c>
      <c r="AG73" s="879"/>
      <c r="AH73" s="879"/>
      <c r="AI73" s="879"/>
      <c r="AJ73" s="879"/>
      <c r="AK73" s="879">
        <v>17</v>
      </c>
      <c r="AL73" s="879"/>
      <c r="AM73" s="879"/>
      <c r="AN73" s="879"/>
      <c r="AO73" s="879"/>
      <c r="AP73" s="879" t="s">
        <v>592</v>
      </c>
      <c r="AQ73" s="879"/>
      <c r="AR73" s="879"/>
      <c r="AS73" s="879"/>
      <c r="AT73" s="879"/>
      <c r="AU73" s="879" t="s">
        <v>592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589</v>
      </c>
      <c r="C74" s="922"/>
      <c r="D74" s="922"/>
      <c r="E74" s="922"/>
      <c r="F74" s="922"/>
      <c r="G74" s="922"/>
      <c r="H74" s="922"/>
      <c r="I74" s="922"/>
      <c r="J74" s="922"/>
      <c r="K74" s="922"/>
      <c r="L74" s="922"/>
      <c r="M74" s="922"/>
      <c r="N74" s="922"/>
      <c r="O74" s="922"/>
      <c r="P74" s="923"/>
      <c r="Q74" s="924">
        <v>2833</v>
      </c>
      <c r="R74" s="879"/>
      <c r="S74" s="879"/>
      <c r="T74" s="879"/>
      <c r="U74" s="879"/>
      <c r="V74" s="879">
        <v>2437</v>
      </c>
      <c r="W74" s="879"/>
      <c r="X74" s="879"/>
      <c r="Y74" s="879"/>
      <c r="Z74" s="879"/>
      <c r="AA74" s="879">
        <v>396</v>
      </c>
      <c r="AB74" s="879"/>
      <c r="AC74" s="879"/>
      <c r="AD74" s="879"/>
      <c r="AE74" s="879"/>
      <c r="AF74" s="879">
        <v>396</v>
      </c>
      <c r="AG74" s="879"/>
      <c r="AH74" s="879"/>
      <c r="AI74" s="879"/>
      <c r="AJ74" s="879"/>
      <c r="AK74" s="879">
        <v>385</v>
      </c>
      <c r="AL74" s="879"/>
      <c r="AM74" s="879"/>
      <c r="AN74" s="879"/>
      <c r="AO74" s="879"/>
      <c r="AP74" s="879" t="s">
        <v>592</v>
      </c>
      <c r="AQ74" s="879"/>
      <c r="AR74" s="879"/>
      <c r="AS74" s="879"/>
      <c r="AT74" s="879"/>
      <c r="AU74" s="879" t="s">
        <v>592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590</v>
      </c>
      <c r="C75" s="922"/>
      <c r="D75" s="922"/>
      <c r="E75" s="922"/>
      <c r="F75" s="922"/>
      <c r="G75" s="922"/>
      <c r="H75" s="922"/>
      <c r="I75" s="922"/>
      <c r="J75" s="922"/>
      <c r="K75" s="922"/>
      <c r="L75" s="922"/>
      <c r="M75" s="922"/>
      <c r="N75" s="922"/>
      <c r="O75" s="922"/>
      <c r="P75" s="923"/>
      <c r="Q75" s="927">
        <v>342</v>
      </c>
      <c r="R75" s="928"/>
      <c r="S75" s="928"/>
      <c r="T75" s="928"/>
      <c r="U75" s="878"/>
      <c r="V75" s="929">
        <v>286</v>
      </c>
      <c r="W75" s="928"/>
      <c r="X75" s="928"/>
      <c r="Y75" s="928"/>
      <c r="Z75" s="878"/>
      <c r="AA75" s="929">
        <v>56</v>
      </c>
      <c r="AB75" s="928"/>
      <c r="AC75" s="928"/>
      <c r="AD75" s="928"/>
      <c r="AE75" s="878"/>
      <c r="AF75" s="929">
        <v>56</v>
      </c>
      <c r="AG75" s="928"/>
      <c r="AH75" s="928"/>
      <c r="AI75" s="928"/>
      <c r="AJ75" s="878"/>
      <c r="AK75" s="929" t="s">
        <v>592</v>
      </c>
      <c r="AL75" s="928"/>
      <c r="AM75" s="928"/>
      <c r="AN75" s="928"/>
      <c r="AO75" s="878"/>
      <c r="AP75" s="929" t="s">
        <v>592</v>
      </c>
      <c r="AQ75" s="928"/>
      <c r="AR75" s="928"/>
      <c r="AS75" s="928"/>
      <c r="AT75" s="878"/>
      <c r="AU75" s="929" t="s">
        <v>592</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591</v>
      </c>
      <c r="C76" s="922"/>
      <c r="D76" s="922"/>
      <c r="E76" s="922"/>
      <c r="F76" s="922"/>
      <c r="G76" s="922"/>
      <c r="H76" s="922"/>
      <c r="I76" s="922"/>
      <c r="J76" s="922"/>
      <c r="K76" s="922"/>
      <c r="L76" s="922"/>
      <c r="M76" s="922"/>
      <c r="N76" s="922"/>
      <c r="O76" s="922"/>
      <c r="P76" s="923"/>
      <c r="Q76" s="927">
        <v>157056</v>
      </c>
      <c r="R76" s="928"/>
      <c r="S76" s="928"/>
      <c r="T76" s="928"/>
      <c r="U76" s="878"/>
      <c r="V76" s="929">
        <v>149362</v>
      </c>
      <c r="W76" s="928"/>
      <c r="X76" s="928"/>
      <c r="Y76" s="928"/>
      <c r="Z76" s="878"/>
      <c r="AA76" s="929">
        <v>7694</v>
      </c>
      <c r="AB76" s="928"/>
      <c r="AC76" s="928"/>
      <c r="AD76" s="928"/>
      <c r="AE76" s="878"/>
      <c r="AF76" s="929">
        <v>7694</v>
      </c>
      <c r="AG76" s="928"/>
      <c r="AH76" s="928"/>
      <c r="AI76" s="928"/>
      <c r="AJ76" s="878"/>
      <c r="AK76" s="929">
        <v>1365</v>
      </c>
      <c r="AL76" s="928"/>
      <c r="AM76" s="928"/>
      <c r="AN76" s="928"/>
      <c r="AO76" s="878"/>
      <c r="AP76" s="929" t="s">
        <v>592</v>
      </c>
      <c r="AQ76" s="928"/>
      <c r="AR76" s="928"/>
      <c r="AS76" s="928"/>
      <c r="AT76" s="878"/>
      <c r="AU76" s="929" t="s">
        <v>592</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304</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304</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304</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332860</v>
      </c>
      <c r="AB110" s="950"/>
      <c r="AC110" s="950"/>
      <c r="AD110" s="950"/>
      <c r="AE110" s="951"/>
      <c r="AF110" s="952">
        <v>362467</v>
      </c>
      <c r="AG110" s="950"/>
      <c r="AH110" s="950"/>
      <c r="AI110" s="950"/>
      <c r="AJ110" s="951"/>
      <c r="AK110" s="952">
        <v>448881</v>
      </c>
      <c r="AL110" s="950"/>
      <c r="AM110" s="950"/>
      <c r="AN110" s="950"/>
      <c r="AO110" s="951"/>
      <c r="AP110" s="953">
        <v>20.6</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5388506</v>
      </c>
      <c r="BR110" s="985"/>
      <c r="BS110" s="985"/>
      <c r="BT110" s="985"/>
      <c r="BU110" s="985"/>
      <c r="BV110" s="985">
        <v>5625626</v>
      </c>
      <c r="BW110" s="985"/>
      <c r="BX110" s="985"/>
      <c r="BY110" s="985"/>
      <c r="BZ110" s="985"/>
      <c r="CA110" s="985">
        <v>5930033</v>
      </c>
      <c r="CB110" s="985"/>
      <c r="CC110" s="985"/>
      <c r="CD110" s="985"/>
      <c r="CE110" s="985"/>
      <c r="CF110" s="999">
        <v>271.89999999999998</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390</v>
      </c>
      <c r="DM110" s="985"/>
      <c r="DN110" s="985"/>
      <c r="DO110" s="985"/>
      <c r="DP110" s="985"/>
      <c r="DQ110" s="985" t="s">
        <v>439</v>
      </c>
      <c r="DR110" s="985"/>
      <c r="DS110" s="985"/>
      <c r="DT110" s="985"/>
      <c r="DU110" s="985"/>
      <c r="DV110" s="986" t="s">
        <v>438</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390</v>
      </c>
      <c r="AG111" s="992"/>
      <c r="AH111" s="992"/>
      <c r="AI111" s="992"/>
      <c r="AJ111" s="993"/>
      <c r="AK111" s="994" t="s">
        <v>439</v>
      </c>
      <c r="AL111" s="992"/>
      <c r="AM111" s="992"/>
      <c r="AN111" s="992"/>
      <c r="AO111" s="993"/>
      <c r="AP111" s="995" t="s">
        <v>390</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439</v>
      </c>
      <c r="BR111" s="978"/>
      <c r="BS111" s="978"/>
      <c r="BT111" s="978"/>
      <c r="BU111" s="978"/>
      <c r="BV111" s="978" t="s">
        <v>438</v>
      </c>
      <c r="BW111" s="978"/>
      <c r="BX111" s="978"/>
      <c r="BY111" s="978"/>
      <c r="BZ111" s="978"/>
      <c r="CA111" s="978" t="s">
        <v>438</v>
      </c>
      <c r="CB111" s="978"/>
      <c r="CC111" s="978"/>
      <c r="CD111" s="978"/>
      <c r="CE111" s="978"/>
      <c r="CF111" s="972" t="s">
        <v>438</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438</v>
      </c>
      <c r="DH111" s="978"/>
      <c r="DI111" s="978"/>
      <c r="DJ111" s="978"/>
      <c r="DK111" s="978"/>
      <c r="DL111" s="978" t="s">
        <v>438</v>
      </c>
      <c r="DM111" s="978"/>
      <c r="DN111" s="978"/>
      <c r="DO111" s="978"/>
      <c r="DP111" s="978"/>
      <c r="DQ111" s="978" t="s">
        <v>438</v>
      </c>
      <c r="DR111" s="978"/>
      <c r="DS111" s="978"/>
      <c r="DT111" s="978"/>
      <c r="DU111" s="978"/>
      <c r="DV111" s="979" t="s">
        <v>438</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438</v>
      </c>
      <c r="AB112" s="1017"/>
      <c r="AC112" s="1017"/>
      <c r="AD112" s="1017"/>
      <c r="AE112" s="1018"/>
      <c r="AF112" s="1019" t="s">
        <v>438</v>
      </c>
      <c r="AG112" s="1017"/>
      <c r="AH112" s="1017"/>
      <c r="AI112" s="1017"/>
      <c r="AJ112" s="1018"/>
      <c r="AK112" s="1019" t="s">
        <v>438</v>
      </c>
      <c r="AL112" s="1017"/>
      <c r="AM112" s="1017"/>
      <c r="AN112" s="1017"/>
      <c r="AO112" s="1018"/>
      <c r="AP112" s="1020" t="s">
        <v>390</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2297746</v>
      </c>
      <c r="BR112" s="978"/>
      <c r="BS112" s="978"/>
      <c r="BT112" s="978"/>
      <c r="BU112" s="978"/>
      <c r="BV112" s="978">
        <v>2238479</v>
      </c>
      <c r="BW112" s="978"/>
      <c r="BX112" s="978"/>
      <c r="BY112" s="978"/>
      <c r="BZ112" s="978"/>
      <c r="CA112" s="978">
        <v>1987531</v>
      </c>
      <c r="CB112" s="978"/>
      <c r="CC112" s="978"/>
      <c r="CD112" s="978"/>
      <c r="CE112" s="978"/>
      <c r="CF112" s="972">
        <v>91.1</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438</v>
      </c>
      <c r="DH112" s="978"/>
      <c r="DI112" s="978"/>
      <c r="DJ112" s="978"/>
      <c r="DK112" s="978"/>
      <c r="DL112" s="978" t="s">
        <v>390</v>
      </c>
      <c r="DM112" s="978"/>
      <c r="DN112" s="978"/>
      <c r="DO112" s="978"/>
      <c r="DP112" s="978"/>
      <c r="DQ112" s="978" t="s">
        <v>438</v>
      </c>
      <c r="DR112" s="978"/>
      <c r="DS112" s="978"/>
      <c r="DT112" s="978"/>
      <c r="DU112" s="978"/>
      <c r="DV112" s="979" t="s">
        <v>438</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244993</v>
      </c>
      <c r="AB113" s="992"/>
      <c r="AC113" s="992"/>
      <c r="AD113" s="992"/>
      <c r="AE113" s="993"/>
      <c r="AF113" s="994">
        <v>250418</v>
      </c>
      <c r="AG113" s="992"/>
      <c r="AH113" s="992"/>
      <c r="AI113" s="992"/>
      <c r="AJ113" s="993"/>
      <c r="AK113" s="994">
        <v>237115</v>
      </c>
      <c r="AL113" s="992"/>
      <c r="AM113" s="992"/>
      <c r="AN113" s="992"/>
      <c r="AO113" s="993"/>
      <c r="AP113" s="995">
        <v>10.9</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17576</v>
      </c>
      <c r="BR113" s="978"/>
      <c r="BS113" s="978"/>
      <c r="BT113" s="978"/>
      <c r="BU113" s="978"/>
      <c r="BV113" s="978">
        <v>10068</v>
      </c>
      <c r="BW113" s="978"/>
      <c r="BX113" s="978"/>
      <c r="BY113" s="978"/>
      <c r="BZ113" s="978"/>
      <c r="CA113" s="978">
        <v>4098</v>
      </c>
      <c r="CB113" s="978"/>
      <c r="CC113" s="978"/>
      <c r="CD113" s="978"/>
      <c r="CE113" s="978"/>
      <c r="CF113" s="972">
        <v>0.2</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390</v>
      </c>
      <c r="DH113" s="1017"/>
      <c r="DI113" s="1017"/>
      <c r="DJ113" s="1017"/>
      <c r="DK113" s="1018"/>
      <c r="DL113" s="1019" t="s">
        <v>390</v>
      </c>
      <c r="DM113" s="1017"/>
      <c r="DN113" s="1017"/>
      <c r="DO113" s="1017"/>
      <c r="DP113" s="1018"/>
      <c r="DQ113" s="1019" t="s">
        <v>438</v>
      </c>
      <c r="DR113" s="1017"/>
      <c r="DS113" s="1017"/>
      <c r="DT113" s="1017"/>
      <c r="DU113" s="1018"/>
      <c r="DV113" s="1020" t="s">
        <v>390</v>
      </c>
      <c r="DW113" s="1021"/>
      <c r="DX113" s="1021"/>
      <c r="DY113" s="1021"/>
      <c r="DZ113" s="1022"/>
    </row>
    <row r="114" spans="1:130" s="248" customFormat="1" ht="26.25" customHeight="1" x14ac:dyDescent="0.15">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5335</v>
      </c>
      <c r="AB114" s="1017"/>
      <c r="AC114" s="1017"/>
      <c r="AD114" s="1017"/>
      <c r="AE114" s="1018"/>
      <c r="AF114" s="1019">
        <v>7710</v>
      </c>
      <c r="AG114" s="1017"/>
      <c r="AH114" s="1017"/>
      <c r="AI114" s="1017"/>
      <c r="AJ114" s="1018"/>
      <c r="AK114" s="1019">
        <v>6080</v>
      </c>
      <c r="AL114" s="1017"/>
      <c r="AM114" s="1017"/>
      <c r="AN114" s="1017"/>
      <c r="AO114" s="1018"/>
      <c r="AP114" s="1020">
        <v>0.3</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358827</v>
      </c>
      <c r="BR114" s="978"/>
      <c r="BS114" s="978"/>
      <c r="BT114" s="978"/>
      <c r="BU114" s="978"/>
      <c r="BV114" s="978">
        <v>345769</v>
      </c>
      <c r="BW114" s="978"/>
      <c r="BX114" s="978"/>
      <c r="BY114" s="978"/>
      <c r="BZ114" s="978"/>
      <c r="CA114" s="978">
        <v>330520</v>
      </c>
      <c r="CB114" s="978"/>
      <c r="CC114" s="978"/>
      <c r="CD114" s="978"/>
      <c r="CE114" s="978"/>
      <c r="CF114" s="972">
        <v>15.2</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438</v>
      </c>
      <c r="DM114" s="1017"/>
      <c r="DN114" s="1017"/>
      <c r="DO114" s="1017"/>
      <c r="DP114" s="1018"/>
      <c r="DQ114" s="1019" t="s">
        <v>438</v>
      </c>
      <c r="DR114" s="1017"/>
      <c r="DS114" s="1017"/>
      <c r="DT114" s="1017"/>
      <c r="DU114" s="1018"/>
      <c r="DV114" s="1020" t="s">
        <v>438</v>
      </c>
      <c r="DW114" s="1021"/>
      <c r="DX114" s="1021"/>
      <c r="DY114" s="1021"/>
      <c r="DZ114" s="1022"/>
    </row>
    <row r="115" spans="1:130" s="248" customFormat="1" ht="26.25" customHeight="1" x14ac:dyDescent="0.15">
      <c r="A115" s="1012"/>
      <c r="B115" s="1013"/>
      <c r="C115" s="1008" t="s">
        <v>453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10090</v>
      </c>
      <c r="AB115" s="992"/>
      <c r="AC115" s="992"/>
      <c r="AD115" s="992"/>
      <c r="AE115" s="993"/>
      <c r="AF115" s="994" t="s">
        <v>390</v>
      </c>
      <c r="AG115" s="992"/>
      <c r="AH115" s="992"/>
      <c r="AI115" s="992"/>
      <c r="AJ115" s="993"/>
      <c r="AK115" s="994" t="s">
        <v>438</v>
      </c>
      <c r="AL115" s="992"/>
      <c r="AM115" s="992"/>
      <c r="AN115" s="992"/>
      <c r="AO115" s="993"/>
      <c r="AP115" s="995" t="s">
        <v>438</v>
      </c>
      <c r="AQ115" s="996"/>
      <c r="AR115" s="996"/>
      <c r="AS115" s="996"/>
      <c r="AT115" s="997"/>
      <c r="AU115" s="958"/>
      <c r="AV115" s="959"/>
      <c r="AW115" s="959"/>
      <c r="AX115" s="959"/>
      <c r="AY115" s="959"/>
      <c r="AZ115" s="1007" t="s">
        <v>454</v>
      </c>
      <c r="BA115" s="1008"/>
      <c r="BB115" s="1008"/>
      <c r="BC115" s="1008"/>
      <c r="BD115" s="1008"/>
      <c r="BE115" s="1008"/>
      <c r="BF115" s="1008"/>
      <c r="BG115" s="1008"/>
      <c r="BH115" s="1008"/>
      <c r="BI115" s="1008"/>
      <c r="BJ115" s="1008"/>
      <c r="BK115" s="1008"/>
      <c r="BL115" s="1008"/>
      <c r="BM115" s="1008"/>
      <c r="BN115" s="1008"/>
      <c r="BO115" s="1008"/>
      <c r="BP115" s="1009"/>
      <c r="BQ115" s="977" t="s">
        <v>390</v>
      </c>
      <c r="BR115" s="978"/>
      <c r="BS115" s="978"/>
      <c r="BT115" s="978"/>
      <c r="BU115" s="978"/>
      <c r="BV115" s="978" t="s">
        <v>438</v>
      </c>
      <c r="BW115" s="978"/>
      <c r="BX115" s="978"/>
      <c r="BY115" s="978"/>
      <c r="BZ115" s="978"/>
      <c r="CA115" s="978" t="s">
        <v>438</v>
      </c>
      <c r="CB115" s="978"/>
      <c r="CC115" s="978"/>
      <c r="CD115" s="978"/>
      <c r="CE115" s="978"/>
      <c r="CF115" s="972" t="s">
        <v>390</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390</v>
      </c>
      <c r="DH115" s="1017"/>
      <c r="DI115" s="1017"/>
      <c r="DJ115" s="1017"/>
      <c r="DK115" s="1018"/>
      <c r="DL115" s="1019" t="s">
        <v>438</v>
      </c>
      <c r="DM115" s="1017"/>
      <c r="DN115" s="1017"/>
      <c r="DO115" s="1017"/>
      <c r="DP115" s="1018"/>
      <c r="DQ115" s="1019" t="s">
        <v>390</v>
      </c>
      <c r="DR115" s="1017"/>
      <c r="DS115" s="1017"/>
      <c r="DT115" s="1017"/>
      <c r="DU115" s="1018"/>
      <c r="DV115" s="1020" t="s">
        <v>438</v>
      </c>
      <c r="DW115" s="1021"/>
      <c r="DX115" s="1021"/>
      <c r="DY115" s="1021"/>
      <c r="DZ115" s="1022"/>
    </row>
    <row r="116" spans="1:130" s="248" customFormat="1" ht="26.25" customHeight="1" x14ac:dyDescent="0.15">
      <c r="A116" s="1014"/>
      <c r="B116" s="1015"/>
      <c r="C116" s="1023" t="s">
        <v>456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390</v>
      </c>
      <c r="AB116" s="1017"/>
      <c r="AC116" s="1017"/>
      <c r="AD116" s="1017"/>
      <c r="AE116" s="1018"/>
      <c r="AF116" s="1019">
        <v>94</v>
      </c>
      <c r="AG116" s="1017"/>
      <c r="AH116" s="1017"/>
      <c r="AI116" s="1017"/>
      <c r="AJ116" s="1018"/>
      <c r="AK116" s="1019">
        <v>45</v>
      </c>
      <c r="AL116" s="1017"/>
      <c r="AM116" s="1017"/>
      <c r="AN116" s="1017"/>
      <c r="AO116" s="1018"/>
      <c r="AP116" s="1020">
        <v>0</v>
      </c>
      <c r="AQ116" s="1021"/>
      <c r="AR116" s="1021"/>
      <c r="AS116" s="1021"/>
      <c r="AT116" s="1022"/>
      <c r="AU116" s="958"/>
      <c r="AV116" s="959"/>
      <c r="AW116" s="959"/>
      <c r="AX116" s="959"/>
      <c r="AY116" s="959"/>
      <c r="AZ116" s="1025" t="s">
        <v>457</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438</v>
      </c>
      <c r="BW116" s="978"/>
      <c r="BX116" s="978"/>
      <c r="BY116" s="978"/>
      <c r="BZ116" s="978"/>
      <c r="CA116" s="978" t="s">
        <v>438</v>
      </c>
      <c r="CB116" s="978"/>
      <c r="CC116" s="978"/>
      <c r="CD116" s="978"/>
      <c r="CE116" s="978"/>
      <c r="CF116" s="972" t="s">
        <v>438</v>
      </c>
      <c r="CG116" s="973"/>
      <c r="CH116" s="973"/>
      <c r="CI116" s="973"/>
      <c r="CJ116" s="973"/>
      <c r="CK116" s="1003"/>
      <c r="CL116" s="1004"/>
      <c r="CM116" s="974" t="s">
        <v>458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390</v>
      </c>
      <c r="DH116" s="1017"/>
      <c r="DI116" s="1017"/>
      <c r="DJ116" s="1017"/>
      <c r="DK116" s="1018"/>
      <c r="DL116" s="1019" t="s">
        <v>438</v>
      </c>
      <c r="DM116" s="1017"/>
      <c r="DN116" s="1017"/>
      <c r="DO116" s="1017"/>
      <c r="DP116" s="1018"/>
      <c r="DQ116" s="1019" t="s">
        <v>390</v>
      </c>
      <c r="DR116" s="1017"/>
      <c r="DS116" s="1017"/>
      <c r="DT116" s="1017"/>
      <c r="DU116" s="1018"/>
      <c r="DV116" s="1020" t="s">
        <v>390</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593278</v>
      </c>
      <c r="AB117" s="1035"/>
      <c r="AC117" s="1035"/>
      <c r="AD117" s="1035"/>
      <c r="AE117" s="1036"/>
      <c r="AF117" s="1037">
        <v>620689</v>
      </c>
      <c r="AG117" s="1035"/>
      <c r="AH117" s="1035"/>
      <c r="AI117" s="1035"/>
      <c r="AJ117" s="1036"/>
      <c r="AK117" s="1037">
        <v>692121</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461</v>
      </c>
      <c r="BR117" s="978"/>
      <c r="BS117" s="978"/>
      <c r="BT117" s="978"/>
      <c r="BU117" s="978"/>
      <c r="BV117" s="978" t="s">
        <v>390</v>
      </c>
      <c r="BW117" s="978"/>
      <c r="BX117" s="978"/>
      <c r="BY117" s="978"/>
      <c r="BZ117" s="978"/>
      <c r="CA117" s="978" t="s">
        <v>390</v>
      </c>
      <c r="CB117" s="978"/>
      <c r="CC117" s="978"/>
      <c r="CD117" s="978"/>
      <c r="CE117" s="978"/>
      <c r="CF117" s="972" t="s">
        <v>390</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390</v>
      </c>
      <c r="DH117" s="1017"/>
      <c r="DI117" s="1017"/>
      <c r="DJ117" s="1017"/>
      <c r="DK117" s="1018"/>
      <c r="DL117" s="1019" t="s">
        <v>463</v>
      </c>
      <c r="DM117" s="1017"/>
      <c r="DN117" s="1017"/>
      <c r="DO117" s="1017"/>
      <c r="DP117" s="1018"/>
      <c r="DQ117" s="1019" t="s">
        <v>461</v>
      </c>
      <c r="DR117" s="1017"/>
      <c r="DS117" s="1017"/>
      <c r="DT117" s="1017"/>
      <c r="DU117" s="1018"/>
      <c r="DV117" s="1020" t="s">
        <v>461</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304</v>
      </c>
      <c r="AL118" s="943"/>
      <c r="AM118" s="943"/>
      <c r="AN118" s="943"/>
      <c r="AO118" s="944"/>
      <c r="AP118" s="1029" t="s">
        <v>432</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439</v>
      </c>
      <c r="BR118" s="1056"/>
      <c r="BS118" s="1056"/>
      <c r="BT118" s="1056"/>
      <c r="BU118" s="1056"/>
      <c r="BV118" s="1056" t="s">
        <v>390</v>
      </c>
      <c r="BW118" s="1056"/>
      <c r="BX118" s="1056"/>
      <c r="BY118" s="1056"/>
      <c r="BZ118" s="1056"/>
      <c r="CA118" s="1056" t="s">
        <v>439</v>
      </c>
      <c r="CB118" s="1056"/>
      <c r="CC118" s="1056"/>
      <c r="CD118" s="1056"/>
      <c r="CE118" s="1056"/>
      <c r="CF118" s="972" t="s">
        <v>465</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390</v>
      </c>
      <c r="DH118" s="1017"/>
      <c r="DI118" s="1017"/>
      <c r="DJ118" s="1017"/>
      <c r="DK118" s="1018"/>
      <c r="DL118" s="1019" t="s">
        <v>465</v>
      </c>
      <c r="DM118" s="1017"/>
      <c r="DN118" s="1017"/>
      <c r="DO118" s="1017"/>
      <c r="DP118" s="1018"/>
      <c r="DQ118" s="1019" t="s">
        <v>463</v>
      </c>
      <c r="DR118" s="1017"/>
      <c r="DS118" s="1017"/>
      <c r="DT118" s="1017"/>
      <c r="DU118" s="1018"/>
      <c r="DV118" s="1020" t="s">
        <v>461</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463</v>
      </c>
      <c r="AB119" s="950"/>
      <c r="AC119" s="950"/>
      <c r="AD119" s="950"/>
      <c r="AE119" s="951"/>
      <c r="AF119" s="952" t="s">
        <v>465</v>
      </c>
      <c r="AG119" s="950"/>
      <c r="AH119" s="950"/>
      <c r="AI119" s="950"/>
      <c r="AJ119" s="951"/>
      <c r="AK119" s="952" t="s">
        <v>390</v>
      </c>
      <c r="AL119" s="950"/>
      <c r="AM119" s="950"/>
      <c r="AN119" s="950"/>
      <c r="AO119" s="951"/>
      <c r="AP119" s="953" t="s">
        <v>465</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467</v>
      </c>
      <c r="BP119" s="1064"/>
      <c r="BQ119" s="1055">
        <v>8062655</v>
      </c>
      <c r="BR119" s="1056"/>
      <c r="BS119" s="1056"/>
      <c r="BT119" s="1056"/>
      <c r="BU119" s="1056"/>
      <c r="BV119" s="1056">
        <v>8219942</v>
      </c>
      <c r="BW119" s="1056"/>
      <c r="BX119" s="1056"/>
      <c r="BY119" s="1056"/>
      <c r="BZ119" s="1056"/>
      <c r="CA119" s="1056">
        <v>8252182</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469</v>
      </c>
      <c r="DH119" s="1042"/>
      <c r="DI119" s="1042"/>
      <c r="DJ119" s="1042"/>
      <c r="DK119" s="1043"/>
      <c r="DL119" s="1041" t="s">
        <v>461</v>
      </c>
      <c r="DM119" s="1042"/>
      <c r="DN119" s="1042"/>
      <c r="DO119" s="1042"/>
      <c r="DP119" s="1043"/>
      <c r="DQ119" s="1041" t="s">
        <v>439</v>
      </c>
      <c r="DR119" s="1042"/>
      <c r="DS119" s="1042"/>
      <c r="DT119" s="1042"/>
      <c r="DU119" s="1043"/>
      <c r="DV119" s="1044" t="s">
        <v>463</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461</v>
      </c>
      <c r="AB120" s="1017"/>
      <c r="AC120" s="1017"/>
      <c r="AD120" s="1017"/>
      <c r="AE120" s="1018"/>
      <c r="AF120" s="1019" t="s">
        <v>390</v>
      </c>
      <c r="AG120" s="1017"/>
      <c r="AH120" s="1017"/>
      <c r="AI120" s="1017"/>
      <c r="AJ120" s="1018"/>
      <c r="AK120" s="1019" t="s">
        <v>439</v>
      </c>
      <c r="AL120" s="1017"/>
      <c r="AM120" s="1017"/>
      <c r="AN120" s="1017"/>
      <c r="AO120" s="1018"/>
      <c r="AP120" s="1020" t="s">
        <v>469</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1619716</v>
      </c>
      <c r="BR120" s="985"/>
      <c r="BS120" s="985"/>
      <c r="BT120" s="985"/>
      <c r="BU120" s="985"/>
      <c r="BV120" s="985">
        <v>1408401</v>
      </c>
      <c r="BW120" s="985"/>
      <c r="BX120" s="985"/>
      <c r="BY120" s="985"/>
      <c r="BZ120" s="985"/>
      <c r="CA120" s="985">
        <v>1429136</v>
      </c>
      <c r="CB120" s="985"/>
      <c r="CC120" s="985"/>
      <c r="CD120" s="985"/>
      <c r="CE120" s="985"/>
      <c r="CF120" s="999">
        <v>65.5</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885551</v>
      </c>
      <c r="DH120" s="985"/>
      <c r="DI120" s="985"/>
      <c r="DJ120" s="985"/>
      <c r="DK120" s="985"/>
      <c r="DL120" s="985">
        <v>926376</v>
      </c>
      <c r="DM120" s="985"/>
      <c r="DN120" s="985"/>
      <c r="DO120" s="985"/>
      <c r="DP120" s="985"/>
      <c r="DQ120" s="985">
        <v>821790</v>
      </c>
      <c r="DR120" s="985"/>
      <c r="DS120" s="985"/>
      <c r="DT120" s="985"/>
      <c r="DU120" s="985"/>
      <c r="DV120" s="986">
        <v>37.700000000000003</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439</v>
      </c>
      <c r="AB121" s="1017"/>
      <c r="AC121" s="1017"/>
      <c r="AD121" s="1017"/>
      <c r="AE121" s="1018"/>
      <c r="AF121" s="1019" t="s">
        <v>461</v>
      </c>
      <c r="AG121" s="1017"/>
      <c r="AH121" s="1017"/>
      <c r="AI121" s="1017"/>
      <c r="AJ121" s="1018"/>
      <c r="AK121" s="1019" t="s">
        <v>439</v>
      </c>
      <c r="AL121" s="1017"/>
      <c r="AM121" s="1017"/>
      <c r="AN121" s="1017"/>
      <c r="AO121" s="1018"/>
      <c r="AP121" s="1020" t="s">
        <v>465</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14875</v>
      </c>
      <c r="BR121" s="978"/>
      <c r="BS121" s="978"/>
      <c r="BT121" s="978"/>
      <c r="BU121" s="978"/>
      <c r="BV121" s="978">
        <v>8003</v>
      </c>
      <c r="BW121" s="978"/>
      <c r="BX121" s="978"/>
      <c r="BY121" s="978"/>
      <c r="BZ121" s="978"/>
      <c r="CA121" s="978">
        <v>2522</v>
      </c>
      <c r="CB121" s="978"/>
      <c r="CC121" s="978"/>
      <c r="CD121" s="978"/>
      <c r="CE121" s="978"/>
      <c r="CF121" s="972">
        <v>0.1</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830497</v>
      </c>
      <c r="DH121" s="978"/>
      <c r="DI121" s="978"/>
      <c r="DJ121" s="978"/>
      <c r="DK121" s="978"/>
      <c r="DL121" s="978">
        <v>779783</v>
      </c>
      <c r="DM121" s="978"/>
      <c r="DN121" s="978"/>
      <c r="DO121" s="978"/>
      <c r="DP121" s="978"/>
      <c r="DQ121" s="978">
        <v>681532</v>
      </c>
      <c r="DR121" s="978"/>
      <c r="DS121" s="978"/>
      <c r="DT121" s="978"/>
      <c r="DU121" s="978"/>
      <c r="DV121" s="979">
        <v>31.3</v>
      </c>
      <c r="DW121" s="979"/>
      <c r="DX121" s="979"/>
      <c r="DY121" s="979"/>
      <c r="DZ121" s="980"/>
    </row>
    <row r="122" spans="1:130" s="248" customFormat="1" ht="26.25" customHeight="1" x14ac:dyDescent="0.15">
      <c r="A122" s="1117"/>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463</v>
      </c>
      <c r="AB122" s="1017"/>
      <c r="AC122" s="1017"/>
      <c r="AD122" s="1017"/>
      <c r="AE122" s="1018"/>
      <c r="AF122" s="1019" t="s">
        <v>465</v>
      </c>
      <c r="AG122" s="1017"/>
      <c r="AH122" s="1017"/>
      <c r="AI122" s="1017"/>
      <c r="AJ122" s="1018"/>
      <c r="AK122" s="1019" t="s">
        <v>461</v>
      </c>
      <c r="AL122" s="1017"/>
      <c r="AM122" s="1017"/>
      <c r="AN122" s="1017"/>
      <c r="AO122" s="1018"/>
      <c r="AP122" s="1020" t="s">
        <v>461</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4569884</v>
      </c>
      <c r="BR122" s="1056"/>
      <c r="BS122" s="1056"/>
      <c r="BT122" s="1056"/>
      <c r="BU122" s="1056"/>
      <c r="BV122" s="1056">
        <v>4625096</v>
      </c>
      <c r="BW122" s="1056"/>
      <c r="BX122" s="1056"/>
      <c r="BY122" s="1056"/>
      <c r="BZ122" s="1056"/>
      <c r="CA122" s="1056">
        <v>4572406</v>
      </c>
      <c r="CB122" s="1056"/>
      <c r="CC122" s="1056"/>
      <c r="CD122" s="1056"/>
      <c r="CE122" s="1056"/>
      <c r="CF122" s="1076">
        <v>209.7</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v>581698</v>
      </c>
      <c r="DH122" s="978"/>
      <c r="DI122" s="978"/>
      <c r="DJ122" s="978"/>
      <c r="DK122" s="978"/>
      <c r="DL122" s="978">
        <v>532320</v>
      </c>
      <c r="DM122" s="978"/>
      <c r="DN122" s="978"/>
      <c r="DO122" s="978"/>
      <c r="DP122" s="978"/>
      <c r="DQ122" s="978">
        <v>484209</v>
      </c>
      <c r="DR122" s="978"/>
      <c r="DS122" s="978"/>
      <c r="DT122" s="978"/>
      <c r="DU122" s="978"/>
      <c r="DV122" s="979">
        <v>22.2</v>
      </c>
      <c r="DW122" s="979"/>
      <c r="DX122" s="979"/>
      <c r="DY122" s="979"/>
      <c r="DZ122" s="980"/>
    </row>
    <row r="123" spans="1:130" s="248" customFormat="1" ht="26.25" customHeight="1" x14ac:dyDescent="0.15">
      <c r="A123" s="1117"/>
      <c r="B123" s="1004"/>
      <c r="C123" s="974" t="s">
        <v>458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439</v>
      </c>
      <c r="AB123" s="1017"/>
      <c r="AC123" s="1017"/>
      <c r="AD123" s="1017"/>
      <c r="AE123" s="1018"/>
      <c r="AF123" s="1019" t="s">
        <v>465</v>
      </c>
      <c r="AG123" s="1017"/>
      <c r="AH123" s="1017"/>
      <c r="AI123" s="1017"/>
      <c r="AJ123" s="1018"/>
      <c r="AK123" s="1019" t="s">
        <v>465</v>
      </c>
      <c r="AL123" s="1017"/>
      <c r="AM123" s="1017"/>
      <c r="AN123" s="1017"/>
      <c r="AO123" s="1018"/>
      <c r="AP123" s="1020" t="s">
        <v>461</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479</v>
      </c>
      <c r="BP123" s="1064"/>
      <c r="BQ123" s="1123">
        <v>6204475</v>
      </c>
      <c r="BR123" s="1124"/>
      <c r="BS123" s="1124"/>
      <c r="BT123" s="1124"/>
      <c r="BU123" s="1124"/>
      <c r="BV123" s="1124">
        <v>6041500</v>
      </c>
      <c r="BW123" s="1124"/>
      <c r="BX123" s="1124"/>
      <c r="BY123" s="1124"/>
      <c r="BZ123" s="1124"/>
      <c r="CA123" s="1124">
        <v>6004064</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390</v>
      </c>
      <c r="AB124" s="1017"/>
      <c r="AC124" s="1017"/>
      <c r="AD124" s="1017"/>
      <c r="AE124" s="1018"/>
      <c r="AF124" s="1019" t="s">
        <v>439</v>
      </c>
      <c r="AG124" s="1017"/>
      <c r="AH124" s="1017"/>
      <c r="AI124" s="1017"/>
      <c r="AJ124" s="1018"/>
      <c r="AK124" s="1019" t="s">
        <v>465</v>
      </c>
      <c r="AL124" s="1017"/>
      <c r="AM124" s="1017"/>
      <c r="AN124" s="1017"/>
      <c r="AO124" s="1018"/>
      <c r="AP124" s="1020" t="s">
        <v>465</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91.7</v>
      </c>
      <c r="BR124" s="1086"/>
      <c r="BS124" s="1086"/>
      <c r="BT124" s="1086"/>
      <c r="BU124" s="1086"/>
      <c r="BV124" s="1086">
        <v>106.3</v>
      </c>
      <c r="BW124" s="1086"/>
      <c r="BX124" s="1086"/>
      <c r="BY124" s="1086"/>
      <c r="BZ124" s="1086"/>
      <c r="CA124" s="1086">
        <v>103</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463</v>
      </c>
      <c r="DH124" s="1042"/>
      <c r="DI124" s="1042"/>
      <c r="DJ124" s="1042"/>
      <c r="DK124" s="1043"/>
      <c r="DL124" s="1041" t="s">
        <v>465</v>
      </c>
      <c r="DM124" s="1042"/>
      <c r="DN124" s="1042"/>
      <c r="DO124" s="1042"/>
      <c r="DP124" s="1043"/>
      <c r="DQ124" s="1041" t="s">
        <v>465</v>
      </c>
      <c r="DR124" s="1042"/>
      <c r="DS124" s="1042"/>
      <c r="DT124" s="1042"/>
      <c r="DU124" s="1043"/>
      <c r="DV124" s="1044" t="s">
        <v>465</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390</v>
      </c>
      <c r="AB125" s="1017"/>
      <c r="AC125" s="1017"/>
      <c r="AD125" s="1017"/>
      <c r="AE125" s="1018"/>
      <c r="AF125" s="1019" t="s">
        <v>390</v>
      </c>
      <c r="AG125" s="1017"/>
      <c r="AH125" s="1017"/>
      <c r="AI125" s="1017"/>
      <c r="AJ125" s="1018"/>
      <c r="AK125" s="1019" t="s">
        <v>482</v>
      </c>
      <c r="AL125" s="1017"/>
      <c r="AM125" s="1017"/>
      <c r="AN125" s="1017"/>
      <c r="AO125" s="1018"/>
      <c r="AP125" s="1020" t="s">
        <v>439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461</v>
      </c>
      <c r="DH125" s="985"/>
      <c r="DI125" s="985"/>
      <c r="DJ125" s="985"/>
      <c r="DK125" s="985"/>
      <c r="DL125" s="985" t="s">
        <v>390</v>
      </c>
      <c r="DM125" s="985"/>
      <c r="DN125" s="985"/>
      <c r="DO125" s="985"/>
      <c r="DP125" s="985"/>
      <c r="DQ125" s="985" t="s">
        <v>463</v>
      </c>
      <c r="DR125" s="985"/>
      <c r="DS125" s="985"/>
      <c r="DT125" s="985"/>
      <c r="DU125" s="985"/>
      <c r="DV125" s="986" t="s">
        <v>461</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10090</v>
      </c>
      <c r="AB126" s="1017"/>
      <c r="AC126" s="1017"/>
      <c r="AD126" s="1017"/>
      <c r="AE126" s="1018"/>
      <c r="AF126" s="1019" t="s">
        <v>439</v>
      </c>
      <c r="AG126" s="1017"/>
      <c r="AH126" s="1017"/>
      <c r="AI126" s="1017"/>
      <c r="AJ126" s="1018"/>
      <c r="AK126" s="1019" t="s">
        <v>461</v>
      </c>
      <c r="AL126" s="1017"/>
      <c r="AM126" s="1017"/>
      <c r="AN126" s="1017"/>
      <c r="AO126" s="1018"/>
      <c r="AP126" s="1020" t="s">
        <v>463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461</v>
      </c>
      <c r="DH126" s="978"/>
      <c r="DI126" s="978"/>
      <c r="DJ126" s="978"/>
      <c r="DK126" s="978"/>
      <c r="DL126" s="978" t="s">
        <v>461</v>
      </c>
      <c r="DM126" s="978"/>
      <c r="DN126" s="978"/>
      <c r="DO126" s="978"/>
      <c r="DP126" s="978"/>
      <c r="DQ126" s="978" t="s">
        <v>390</v>
      </c>
      <c r="DR126" s="978"/>
      <c r="DS126" s="978"/>
      <c r="DT126" s="978"/>
      <c r="DU126" s="978"/>
      <c r="DV126" s="979" t="s">
        <v>461</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461</v>
      </c>
      <c r="AB127" s="1017"/>
      <c r="AC127" s="1017"/>
      <c r="AD127" s="1017"/>
      <c r="AE127" s="1018"/>
      <c r="AF127" s="1019" t="s">
        <v>390</v>
      </c>
      <c r="AG127" s="1017"/>
      <c r="AH127" s="1017"/>
      <c r="AI127" s="1017"/>
      <c r="AJ127" s="1018"/>
      <c r="AK127" s="1019" t="s">
        <v>482</v>
      </c>
      <c r="AL127" s="1017"/>
      <c r="AM127" s="1017"/>
      <c r="AN127" s="1017"/>
      <c r="AO127" s="1018"/>
      <c r="AP127" s="1020" t="s">
        <v>487</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390</v>
      </c>
      <c r="DH127" s="978"/>
      <c r="DI127" s="978"/>
      <c r="DJ127" s="978"/>
      <c r="DK127" s="978"/>
      <c r="DL127" s="978" t="s">
        <v>461</v>
      </c>
      <c r="DM127" s="978"/>
      <c r="DN127" s="978"/>
      <c r="DO127" s="978"/>
      <c r="DP127" s="978"/>
      <c r="DQ127" s="978" t="s">
        <v>465</v>
      </c>
      <c r="DR127" s="978"/>
      <c r="DS127" s="978"/>
      <c r="DT127" s="978"/>
      <c r="DU127" s="978"/>
      <c r="DV127" s="979" t="s">
        <v>461</v>
      </c>
      <c r="DW127" s="979"/>
      <c r="DX127" s="979"/>
      <c r="DY127" s="979"/>
      <c r="DZ127" s="980"/>
    </row>
    <row r="128" spans="1:130" s="248" customFormat="1" ht="26.25" customHeight="1" thickBot="1" x14ac:dyDescent="0.2">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8020</v>
      </c>
      <c r="AB128" s="1106"/>
      <c r="AC128" s="1106"/>
      <c r="AD128" s="1106"/>
      <c r="AE128" s="1107"/>
      <c r="AF128" s="1108">
        <v>8020</v>
      </c>
      <c r="AG128" s="1106"/>
      <c r="AH128" s="1106"/>
      <c r="AI128" s="1106"/>
      <c r="AJ128" s="1107"/>
      <c r="AK128" s="1108">
        <v>6343</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463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t="s">
        <v>439</v>
      </c>
      <c r="DH128" s="1098"/>
      <c r="DI128" s="1098"/>
      <c r="DJ128" s="1098"/>
      <c r="DK128" s="1098"/>
      <c r="DL128" s="1098" t="s">
        <v>461</v>
      </c>
      <c r="DM128" s="1098"/>
      <c r="DN128" s="1098"/>
      <c r="DO128" s="1098"/>
      <c r="DP128" s="1098"/>
      <c r="DQ128" s="1098" t="s">
        <v>463</v>
      </c>
      <c r="DR128" s="1098"/>
      <c r="DS128" s="1098"/>
      <c r="DT128" s="1098"/>
      <c r="DU128" s="1098"/>
      <c r="DV128" s="1099" t="s">
        <v>465</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2411225</v>
      </c>
      <c r="AB129" s="1017"/>
      <c r="AC129" s="1017"/>
      <c r="AD129" s="1017"/>
      <c r="AE129" s="1018"/>
      <c r="AF129" s="1019">
        <v>2437180</v>
      </c>
      <c r="AG129" s="1017"/>
      <c r="AH129" s="1017"/>
      <c r="AI129" s="1017"/>
      <c r="AJ129" s="1018"/>
      <c r="AK129" s="1019">
        <v>2621510</v>
      </c>
      <c r="AL129" s="1017"/>
      <c r="AM129" s="1017"/>
      <c r="AN129" s="1017"/>
      <c r="AO129" s="1018"/>
      <c r="AP129" s="1134"/>
      <c r="AQ129" s="1135"/>
      <c r="AR129" s="1135"/>
      <c r="AS129" s="1135"/>
      <c r="AT129" s="1136"/>
      <c r="AU129" s="286"/>
      <c r="AV129" s="286"/>
      <c r="AW129" s="286"/>
      <c r="AX129" s="1125" t="s">
        <v>498</v>
      </c>
      <c r="AY129" s="1008"/>
      <c r="AZ129" s="1008"/>
      <c r="BA129" s="1008"/>
      <c r="BB129" s="1008"/>
      <c r="BC129" s="1008"/>
      <c r="BD129" s="1008"/>
      <c r="BE129" s="1009"/>
      <c r="BF129" s="1126" t="s">
        <v>439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385742</v>
      </c>
      <c r="AB130" s="1017"/>
      <c r="AC130" s="1017"/>
      <c r="AD130" s="1017"/>
      <c r="AE130" s="1018"/>
      <c r="AF130" s="1019">
        <v>388458</v>
      </c>
      <c r="AG130" s="1017"/>
      <c r="AH130" s="1017"/>
      <c r="AI130" s="1017"/>
      <c r="AJ130" s="1018"/>
      <c r="AK130" s="1019">
        <v>440786</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10.6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2025483</v>
      </c>
      <c r="AB131" s="1042"/>
      <c r="AC131" s="1042"/>
      <c r="AD131" s="1042"/>
      <c r="AE131" s="1043"/>
      <c r="AF131" s="1041">
        <v>2048722</v>
      </c>
      <c r="AG131" s="1042"/>
      <c r="AH131" s="1042"/>
      <c r="AI131" s="1042"/>
      <c r="AJ131" s="1043"/>
      <c r="AK131" s="1041">
        <v>2180724</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v>103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505</v>
      </c>
      <c r="W132" s="1155"/>
      <c r="X132" s="1155"/>
      <c r="Y132" s="1155"/>
      <c r="Z132" s="1156"/>
      <c r="AA132" s="1157">
        <v>9.850292498</v>
      </c>
      <c r="AB132" s="1158"/>
      <c r="AC132" s="1158"/>
      <c r="AD132" s="1158"/>
      <c r="AE132" s="1159"/>
      <c r="AF132" s="1160">
        <v>10.943944569999999</v>
      </c>
      <c r="AG132" s="1158"/>
      <c r="AH132" s="1158"/>
      <c r="AI132" s="1158"/>
      <c r="AJ132" s="1159"/>
      <c r="AK132" s="1160">
        <v>11.234434070000001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506</v>
      </c>
      <c r="W133" s="1138"/>
      <c r="X133" s="1138"/>
      <c r="Y133" s="1138"/>
      <c r="Z133" s="1139"/>
      <c r="AA133" s="1140">
        <v>8.3000000000000007</v>
      </c>
      <c r="AB133" s="1141"/>
      <c r="AC133" s="1141"/>
      <c r="AD133" s="1141"/>
      <c r="AE133" s="1142"/>
      <c r="AF133" s="1140">
        <v>9.5</v>
      </c>
      <c r="AG133" s="1141"/>
      <c r="AH133" s="1141"/>
      <c r="AI133" s="1141"/>
      <c r="AJ133" s="1142"/>
      <c r="AK133" s="1140">
        <v>10.6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PcER28jJfWkydoXiJMsGAQ2fNfBoh3twxhVc0iySVWtQ39f7t3NX8t6WAXuIKWpLKwO5ThIIm+2D4blKb1AJA==" saltValue="rM22TOTtTGMnNTJ5D4ua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5+bkP5ThOE3EbkbfwIgF7jwA08uekrdFKqJlAEeA/3J9KxeKshoiojYMRFoom/vyXuE7Hb/CBX+fqOlxuMngw==" saltValue="tvPKOJVdYxMk7gtLEpWKL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wt4f5eQ9YOHb3ToN7ziabV2jcrSY0divPADSeglK9ijRdUx5P877BHtOVNS3OH6y2KF5H+4M4Tdl/HPh6T7Mg==" saltValue="x8c43rrqk2BOSWo5dnYYC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515</v>
      </c>
      <c r="AL9" s="1178"/>
      <c r="AM9" s="1178"/>
      <c r="AN9" s="1179"/>
      <c r="AO9" s="314">
        <v>880998</v>
      </c>
      <c r="AP9" s="314">
        <v>203793</v>
      </c>
      <c r="AQ9" s="315">
        <v>199723</v>
      </c>
      <c r="AR9" s="316">
        <v>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516</v>
      </c>
      <c r="AL10" s="1178"/>
      <c r="AM10" s="1178"/>
      <c r="AN10" s="1179"/>
      <c r="AO10" s="317">
        <v>66004</v>
      </c>
      <c r="AP10" s="317">
        <v>15268</v>
      </c>
      <c r="AQ10" s="318">
        <v>26472</v>
      </c>
      <c r="AR10" s="319">
        <v>-42.3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517</v>
      </c>
      <c r="AL11" s="1178"/>
      <c r="AM11" s="1178"/>
      <c r="AN11" s="1179"/>
      <c r="AO11" s="317" t="s">
        <v>518</v>
      </c>
      <c r="AP11" s="317" t="s">
        <v>518</v>
      </c>
      <c r="AQ11" s="318">
        <v>1310</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520</v>
      </c>
      <c r="AL13" s="1178"/>
      <c r="AM13" s="1178"/>
      <c r="AN13" s="1179"/>
      <c r="AO13" s="317">
        <v>42881</v>
      </c>
      <c r="AP13" s="317">
        <v>9919</v>
      </c>
      <c r="AQ13" s="318">
        <v>7770</v>
      </c>
      <c r="AR13" s="319">
        <v>27.7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521</v>
      </c>
      <c r="AL14" s="1178"/>
      <c r="AM14" s="1178"/>
      <c r="AN14" s="1179"/>
      <c r="AO14" s="317">
        <v>27038</v>
      </c>
      <c r="AP14" s="317">
        <v>6254</v>
      </c>
      <c r="AQ14" s="318">
        <v>5092</v>
      </c>
      <c r="AR14" s="319">
        <v>22.8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522</v>
      </c>
      <c r="AL15" s="1184"/>
      <c r="AM15" s="1184"/>
      <c r="AN15" s="1185"/>
      <c r="AO15" s="317">
        <v>-61217</v>
      </c>
      <c r="AP15" s="317">
        <v>-14161</v>
      </c>
      <c r="AQ15" s="318">
        <v>-15881</v>
      </c>
      <c r="AR15" s="319">
        <v>-10.8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955704</v>
      </c>
      <c r="AP16" s="317">
        <v>221074</v>
      </c>
      <c r="AQ16" s="318">
        <v>224486</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527</v>
      </c>
      <c r="AL21" s="1187"/>
      <c r="AM21" s="1187"/>
      <c r="AN21" s="1188"/>
      <c r="AO21" s="330">
        <v>20.36</v>
      </c>
      <c r="AP21" s="331">
        <v>20.23</v>
      </c>
      <c r="AQ21" s="332">
        <v>0.13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528</v>
      </c>
      <c r="AL22" s="1187"/>
      <c r="AM22" s="1187"/>
      <c r="AN22" s="1188"/>
      <c r="AO22" s="335">
        <v>97.1</v>
      </c>
      <c r="AP22" s="336">
        <v>95.4</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532</v>
      </c>
      <c r="AL32" s="1181"/>
      <c r="AM32" s="1181"/>
      <c r="AN32" s="1182"/>
      <c r="AO32" s="345">
        <v>448881</v>
      </c>
      <c r="AP32" s="345">
        <v>103836</v>
      </c>
      <c r="AQ32" s="346">
        <v>117380</v>
      </c>
      <c r="AR32" s="347">
        <v>-11.5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533</v>
      </c>
      <c r="AL33" s="1181"/>
      <c r="AM33" s="1181"/>
      <c r="AN33" s="1182"/>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237115</v>
      </c>
      <c r="AP35" s="345">
        <v>54850</v>
      </c>
      <c r="AQ35" s="346">
        <v>31875</v>
      </c>
      <c r="AR35" s="347">
        <v>72.099999999999994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v>6080</v>
      </c>
      <c r="AP36" s="345">
        <v>1406</v>
      </c>
      <c r="AQ36" s="346">
        <v>2465</v>
      </c>
      <c r="AR36" s="347">
        <v>-43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t="s">
        <v>518</v>
      </c>
      <c r="AP37" s="345" t="s">
        <v>518</v>
      </c>
      <c r="AQ37" s="346">
        <v>285</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538</v>
      </c>
      <c r="AL38" s="1190"/>
      <c r="AM38" s="1190"/>
      <c r="AN38" s="1191"/>
      <c r="AO38" s="348">
        <v>45</v>
      </c>
      <c r="AP38" s="348">
        <v>10</v>
      </c>
      <c r="AQ38" s="349">
        <v>17</v>
      </c>
      <c r="AR38" s="337">
        <v>-41.2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539</v>
      </c>
      <c r="AL39" s="1190"/>
      <c r="AM39" s="1190"/>
      <c r="AN39" s="1191"/>
      <c r="AO39" s="345">
        <v>-6343</v>
      </c>
      <c r="AP39" s="345">
        <v>-1467</v>
      </c>
      <c r="AQ39" s="346">
        <v>-3552</v>
      </c>
      <c r="AR39" s="347">
        <v>-58.7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-440786</v>
      </c>
      <c r="AP40" s="345">
        <v>-101963</v>
      </c>
      <c r="AQ40" s="346">
        <v>-113436</v>
      </c>
      <c r="AR40" s="347">
        <v>-10.1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244992</v>
      </c>
      <c r="AP41" s="345">
        <v>56672</v>
      </c>
      <c r="AQ41" s="346">
        <v>35033</v>
      </c>
      <c r="AR41" s="347">
        <v>61.8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510</v>
      </c>
      <c r="AN49" s="1197" t="s">
        <v>544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1442462</v>
      </c>
      <c r="AN51" s="367">
        <v>297660</v>
      </c>
      <c r="AO51" s="368">
        <v>78.599999999999994</v>
      </c>
      <c r="AP51" s="369">
        <v>237994</v>
      </c>
      <c r="AQ51" s="370">
        <v>-2.9</v>
      </c>
      <c r="AR51" s="371">
        <v>81.5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733170</v>
      </c>
      <c r="AN52" s="375">
        <v>151294</v>
      </c>
      <c r="AO52" s="376">
        <v>71.2</v>
      </c>
      <c r="AP52" s="377">
        <v>110361</v>
      </c>
      <c r="AQ52" s="378">
        <v>1.3</v>
      </c>
      <c r="AR52" s="379">
        <v>69.900000000000006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930569</v>
      </c>
      <c r="AN53" s="367">
        <v>197825</v>
      </c>
      <c r="AO53" s="368">
        <v>-33.5</v>
      </c>
      <c r="AP53" s="369">
        <v>267911</v>
      </c>
      <c r="AQ53" s="370">
        <v>12.6</v>
      </c>
      <c r="AR53" s="371">
        <v>-46.1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684857</v>
      </c>
      <c r="AN54" s="375">
        <v>145590</v>
      </c>
      <c r="AO54" s="376">
        <v>-3.8</v>
      </c>
      <c r="AP54" s="377">
        <v>106425</v>
      </c>
      <c r="AQ54" s="378">
        <v>-3.6</v>
      </c>
      <c r="AR54" s="379">
        <v>-0.2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503429</v>
      </c>
      <c r="AN55" s="367">
        <v>109560</v>
      </c>
      <c r="AO55" s="368">
        <v>-44.6</v>
      </c>
      <c r="AP55" s="369">
        <v>228215</v>
      </c>
      <c r="AQ55" s="370">
        <v>-14.8</v>
      </c>
      <c r="AR55" s="371">
        <v>-29.8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238207</v>
      </c>
      <c r="AN56" s="375">
        <v>51840</v>
      </c>
      <c r="AO56" s="376">
        <v>-64.400000000000006</v>
      </c>
      <c r="AP56" s="377">
        <v>117571</v>
      </c>
      <c r="AQ56" s="378">
        <v>10.5</v>
      </c>
      <c r="AR56" s="379">
        <v>-74.900000000000006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697439</v>
      </c>
      <c r="AN57" s="367">
        <v>156376</v>
      </c>
      <c r="AO57" s="368">
        <v>42.7</v>
      </c>
      <c r="AP57" s="369">
        <v>264232</v>
      </c>
      <c r="AQ57" s="370">
        <v>15.8</v>
      </c>
      <c r="AR57" s="371">
        <v>26.9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418053</v>
      </c>
      <c r="AN58" s="375">
        <v>93734</v>
      </c>
      <c r="AO58" s="376">
        <v>80.8</v>
      </c>
      <c r="AP58" s="377">
        <v>133959</v>
      </c>
      <c r="AQ58" s="378">
        <v>13.9</v>
      </c>
      <c r="AR58" s="379">
        <v>66.900000000000006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848290</v>
      </c>
      <c r="AN59" s="367">
        <v>196227</v>
      </c>
      <c r="AO59" s="368">
        <v>25.5</v>
      </c>
      <c r="AP59" s="369">
        <v>263613</v>
      </c>
      <c r="AQ59" s="370">
        <v>-0.2</v>
      </c>
      <c r="AR59" s="371">
        <v>25.7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603578</v>
      </c>
      <c r="AN60" s="375">
        <v>139620</v>
      </c>
      <c r="AO60" s="376">
        <v>49</v>
      </c>
      <c r="AP60" s="377">
        <v>128823</v>
      </c>
      <c r="AQ60" s="378">
        <v>-3.8</v>
      </c>
      <c r="AR60" s="379">
        <v>52.8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884438</v>
      </c>
      <c r="AN61" s="382">
        <v>191530</v>
      </c>
      <c r="AO61" s="383">
        <v>13.7</v>
      </c>
      <c r="AP61" s="384">
        <v>252393</v>
      </c>
      <c r="AQ61" s="385">
        <v>2.1</v>
      </c>
      <c r="AR61" s="371">
        <v>11.6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535573</v>
      </c>
      <c r="AN62" s="375">
        <v>116416</v>
      </c>
      <c r="AO62" s="376">
        <v>26.6</v>
      </c>
      <c r="AP62" s="377">
        <v>119428</v>
      </c>
      <c r="AQ62" s="378">
        <v>3.7</v>
      </c>
      <c r="AR62" s="379">
        <v>22.9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dV5F/J8pAS4o6HwJOYtHWLs1/gQYHAaLPrO2r4nn/8Y9hoY+NTD0bzZ/Vapi+jxeHdQHPhYBoxp6kwNAX9A2Q==" saltValue="GzjfAXof0utteakFo9ulF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NCENIFUmAqmWFTT+w2jZ2OB46GtWvzXW2b/PAA7BsKCn7X67Lao8A6ujX0XMBp4aD5BbnN3rn7hPrSdTmP6k3Q==" saltValue="shD9cHcWHTns3c1oEE21m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fZBpoat3qCMCHPxY+r4m+TJ+Kx+SzpHAIqvm+jupoNgD/EFY5ZIkfNs9wyiklmWhohybp8QUMf2jlCbhKywqvA==" saltValue="RsKwwHKQghz14FhpSpW4K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42.1</v>
      </c>
      <c r="G47" s="12">
        <v>43.11</v>
      </c>
      <c r="H47" s="12">
        <v>39.78</v>
      </c>
      <c r="I47" s="12">
        <v>31.14</v>
      </c>
      <c r="J47" s="13">
        <v>33.130000000000003</v>
      </c>
    </row>
    <row r="48" spans="2:10" ht="57.75" customHeight="1" x14ac:dyDescent="0.15">
      <c r="B48" s="14"/>
      <c r="C48" s="1202" t="s">
        <v>4</v>
      </c>
      <c r="D48" s="1202"/>
      <c r="E48" s="1203"/>
      <c r="F48" s="15">
        <v>12.4</v>
      </c>
      <c r="G48" s="16">
        <v>9.89</v>
      </c>
      <c r="H48" s="16">
        <v>2.88</v>
      </c>
      <c r="I48" s="16">
        <v>15.86</v>
      </c>
      <c r="J48" s="17">
        <v>16.18</v>
      </c>
    </row>
    <row r="49" spans="2:10" ht="57.75" customHeight="1" thickBot="1" x14ac:dyDescent="0.2">
      <c r="B49" s="18"/>
      <c r="C49" s="1204" t="s">
        <v>5</v>
      </c>
      <c r="D49" s="1204"/>
      <c r="E49" s="1205"/>
      <c r="F49" s="19">
        <v>6.99</v>
      </c>
      <c r="G49" s="20" t="s">
        <v>565</v>
      </c>
      <c r="H49" s="20" t="s">
        <v>566</v>
      </c>
      <c r="I49" s="20">
        <v>4.8</v>
      </c>
      <c r="J49" s="21">
        <v>5.6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gN1cVtD/U7cvY+d3nafe32yL5aV7GnB3L891JpiN8fMTrwEFUHvw0G+gV4sA5UtQ6/tg8Ruxve7ETqUeQnSDMQ==" saltValue="vWritWo0qABLmLkwq6S+H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567</v>
      </c>
      <c r="D34" s="1212"/>
      <c r="E34" s="1213"/>
      <c r="F34" s="32">
        <v>11.93</v>
      </c>
      <c r="G34" s="33">
        <v>9.89</v>
      </c>
      <c r="H34" s="33">
        <v>2.87</v>
      </c>
      <c r="I34" s="33">
        <v>15.86</v>
      </c>
      <c r="J34" s="34">
        <v>16.170000000000002</v>
      </c>
      <c r="K34" s="22"/>
      <c r="L34" s="22"/>
      <c r="M34" s="22"/>
      <c r="N34" s="22"/>
      <c r="O34" s="22"/>
      <c r="P34" s="22"/>
    </row>
    <row r="35" spans="1:16" ht="39" customHeight="1" x14ac:dyDescent="0.15">
      <c r="A35" s="22"/>
      <c r="B35" s="35"/>
      <c r="C35" s="1206" t="s">
        <v>568</v>
      </c>
      <c r="D35" s="1207"/>
      <c r="E35" s="1208"/>
      <c r="F35" s="36">
        <v>0.86</v>
      </c>
      <c r="G35" s="37">
        <v>0.39</v>
      </c>
      <c r="H35" s="37">
        <v>0.82</v>
      </c>
      <c r="I35" s="37">
        <v>0.45</v>
      </c>
      <c r="J35" s="38">
        <v>0.8</v>
      </c>
      <c r="K35" s="22"/>
      <c r="L35" s="22"/>
      <c r="M35" s="22"/>
      <c r="N35" s="22"/>
      <c r="O35" s="22"/>
      <c r="P35" s="22"/>
    </row>
    <row r="36" spans="1:16" ht="39" customHeight="1" x14ac:dyDescent="0.15">
      <c r="A36" s="22"/>
      <c r="B36" s="35"/>
      <c r="C36" s="1206" t="s">
        <v>569</v>
      </c>
      <c r="D36" s="1207"/>
      <c r="E36" s="1208"/>
      <c r="F36" s="36">
        <v>0.34</v>
      </c>
      <c r="G36" s="37">
        <v>0.34</v>
      </c>
      <c r="H36" s="37">
        <v>0.2</v>
      </c>
      <c r="I36" s="37">
        <v>0.15</v>
      </c>
      <c r="J36" s="38">
        <v>0.49</v>
      </c>
      <c r="K36" s="22"/>
      <c r="L36" s="22"/>
      <c r="M36" s="22"/>
      <c r="N36" s="22"/>
      <c r="O36" s="22"/>
      <c r="P36" s="22"/>
    </row>
    <row r="37" spans="1:16" ht="39" customHeight="1" x14ac:dyDescent="0.15">
      <c r="A37" s="22"/>
      <c r="B37" s="35"/>
      <c r="C37" s="1206" t="s">
        <v>570</v>
      </c>
      <c r="D37" s="1207"/>
      <c r="E37" s="1208"/>
      <c r="F37" s="36">
        <v>0.23</v>
      </c>
      <c r="G37" s="37">
        <v>0.16</v>
      </c>
      <c r="H37" s="37">
        <v>0.27</v>
      </c>
      <c r="I37" s="37">
        <v>0.12</v>
      </c>
      <c r="J37" s="38">
        <v>0.16</v>
      </c>
      <c r="K37" s="22"/>
      <c r="L37" s="22"/>
      <c r="M37" s="22"/>
      <c r="N37" s="22"/>
      <c r="O37" s="22"/>
      <c r="P37" s="22"/>
    </row>
    <row r="38" spans="1:16" ht="39" customHeight="1" x14ac:dyDescent="0.15">
      <c r="A38" s="22"/>
      <c r="B38" s="35"/>
      <c r="C38" s="1206" t="s">
        <v>571</v>
      </c>
      <c r="D38" s="1207"/>
      <c r="E38" s="1208"/>
      <c r="F38" s="36">
        <v>0.13</v>
      </c>
      <c r="G38" s="37">
        <v>0.17</v>
      </c>
      <c r="H38" s="37">
        <v>0.21</v>
      </c>
      <c r="I38" s="37">
        <v>0.15</v>
      </c>
      <c r="J38" s="38">
        <v>0.1</v>
      </c>
      <c r="K38" s="22"/>
      <c r="L38" s="22"/>
      <c r="M38" s="22"/>
      <c r="N38" s="22"/>
      <c r="O38" s="22"/>
      <c r="P38" s="22"/>
    </row>
    <row r="39" spans="1:16" ht="39" customHeight="1" x14ac:dyDescent="0.15">
      <c r="A39" s="22"/>
      <c r="B39" s="35"/>
      <c r="C39" s="1206" t="s">
        <v>572</v>
      </c>
      <c r="D39" s="1207"/>
      <c r="E39" s="1208"/>
      <c r="F39" s="36">
        <v>0.04</v>
      </c>
      <c r="G39" s="37">
        <v>0.06</v>
      </c>
      <c r="H39" s="37">
        <v>0.1</v>
      </c>
      <c r="I39" s="37">
        <v>0.13</v>
      </c>
      <c r="J39" s="38">
        <v>0.05</v>
      </c>
      <c r="K39" s="22"/>
      <c r="L39" s="22"/>
      <c r="M39" s="22"/>
      <c r="N39" s="22"/>
      <c r="O39" s="22"/>
      <c r="P39" s="22"/>
    </row>
    <row r="40" spans="1:16" ht="39" customHeight="1" x14ac:dyDescent="0.15">
      <c r="A40" s="22"/>
      <c r="B40" s="35"/>
      <c r="C40" s="1206" t="s">
        <v>573</v>
      </c>
      <c r="D40" s="1207"/>
      <c r="E40" s="1208"/>
      <c r="F40" s="36">
        <v>0.03</v>
      </c>
      <c r="G40" s="37">
        <v>0.08</v>
      </c>
      <c r="H40" s="37">
        <v>0.13</v>
      </c>
      <c r="I40" s="37">
        <v>0.02</v>
      </c>
      <c r="J40" s="38">
        <v>0.03</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574</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575</v>
      </c>
      <c r="D43" s="1210"/>
      <c r="E43" s="1211"/>
      <c r="F43" s="41">
        <v>0.46</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8/w5uBc4qwijW8qMjMPTqXFi4oGLdgyYAvQS7ZAvfu6eXQ6OdHC1Yx3ErCGoDjEbTpYPtSNp7meijLtKiyU3g==" saltValue="D9ivh6R7RGJptkkJr62J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308</v>
      </c>
      <c r="L45" s="60">
        <v>320</v>
      </c>
      <c r="M45" s="60">
        <v>333</v>
      </c>
      <c r="N45" s="60">
        <v>363</v>
      </c>
      <c r="O45" s="61">
        <v>449</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222" t="s">
        <v>15</v>
      </c>
      <c r="F48" s="1222"/>
      <c r="G48" s="1222"/>
      <c r="H48" s="1222"/>
      <c r="I48" s="1222"/>
      <c r="J48" s="1223"/>
      <c r="K48" s="63">
        <v>205</v>
      </c>
      <c r="L48" s="64">
        <v>196</v>
      </c>
      <c r="M48" s="64">
        <v>245</v>
      </c>
      <c r="N48" s="64">
        <v>250</v>
      </c>
      <c r="O48" s="65">
        <v>237</v>
      </c>
      <c r="P48" s="48"/>
      <c r="Q48" s="48"/>
      <c r="R48" s="48"/>
      <c r="S48" s="48"/>
      <c r="T48" s="48"/>
      <c r="U48" s="48"/>
    </row>
    <row r="49" spans="1:21" ht="30.75" customHeight="1" x14ac:dyDescent="0.15">
      <c r="A49" s="48"/>
      <c r="B49" s="1216"/>
      <c r="C49" s="1217"/>
      <c r="D49" s="62"/>
      <c r="E49" s="1222" t="s">
        <v>16</v>
      </c>
      <c r="F49" s="1222"/>
      <c r="G49" s="1222"/>
      <c r="H49" s="1222"/>
      <c r="I49" s="1222"/>
      <c r="J49" s="1223"/>
      <c r="K49" s="63">
        <v>10</v>
      </c>
      <c r="L49" s="64">
        <v>10</v>
      </c>
      <c r="M49" s="64">
        <v>5</v>
      </c>
      <c r="N49" s="64">
        <v>8</v>
      </c>
      <c r="O49" s="65">
        <v>6</v>
      </c>
      <c r="P49" s="48"/>
      <c r="Q49" s="48"/>
      <c r="R49" s="48"/>
      <c r="S49" s="48"/>
      <c r="T49" s="48"/>
      <c r="U49" s="48"/>
    </row>
    <row r="50" spans="1:21" ht="30.75" customHeight="1" x14ac:dyDescent="0.15">
      <c r="A50" s="48"/>
      <c r="B50" s="1216"/>
      <c r="C50" s="1217"/>
      <c r="D50" s="62"/>
      <c r="E50" s="1222" t="s">
        <v>17</v>
      </c>
      <c r="F50" s="1222"/>
      <c r="G50" s="1222"/>
      <c r="H50" s="1222"/>
      <c r="I50" s="1222"/>
      <c r="J50" s="1223"/>
      <c r="K50" s="63">
        <v>10</v>
      </c>
      <c r="L50" s="64">
        <v>10</v>
      </c>
      <c r="M50" s="64">
        <v>10</v>
      </c>
      <c r="N50" s="64" t="s">
        <v>518</v>
      </c>
      <c r="O50" s="65" t="s">
        <v>518</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518</v>
      </c>
      <c r="M51" s="64" t="s">
        <v>518</v>
      </c>
      <c r="N51" s="64" t="s">
        <v>518</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375</v>
      </c>
      <c r="L52" s="64">
        <v>375</v>
      </c>
      <c r="M52" s="64">
        <v>393</v>
      </c>
      <c r="N52" s="64">
        <v>396</v>
      </c>
      <c r="O52" s="65">
        <v>446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158</v>
      </c>
      <c r="L53" s="69">
        <v>161</v>
      </c>
      <c r="M53" s="69">
        <v>200</v>
      </c>
      <c r="N53" s="69">
        <v>225</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0" t="s">
        <v>26</v>
      </c>
      <c r="C57" s="1231"/>
      <c r="D57" s="1234" t="s">
        <v>27</v>
      </c>
      <c r="E57" s="1235"/>
      <c r="F57" s="1235"/>
      <c r="G57" s="1235"/>
      <c r="H57" s="1235"/>
      <c r="I57" s="1235"/>
      <c r="J57" s="1236"/>
      <c r="K57" s="83" t="s">
        <v>592</v>
      </c>
      <c r="L57" s="84" t="s">
        <v>592</v>
      </c>
      <c r="M57" s="84" t="s">
        <v>592</v>
      </c>
      <c r="N57" s="84" t="s">
        <v>592</v>
      </c>
      <c r="O57" s="85" t="s">
        <v>592</v>
      </c>
    </row>
    <row r="58" spans="1:21" ht="31.5" customHeight="1" thickBot="1" x14ac:dyDescent="0.2">
      <c r="B58" s="1232"/>
      <c r="C58" s="1233"/>
      <c r="D58" s="1237" t="s">
        <v>28</v>
      </c>
      <c r="E58" s="1238"/>
      <c r="F58" s="1238"/>
      <c r="G58" s="1238"/>
      <c r="H58" s="1238"/>
      <c r="I58" s="1238"/>
      <c r="J58" s="1239"/>
      <c r="K58" s="86" t="s">
        <v>592</v>
      </c>
      <c r="L58" s="87" t="s">
        <v>592</v>
      </c>
      <c r="M58" s="87" t="s">
        <v>592</v>
      </c>
      <c r="N58" s="87" t="s">
        <v>592</v>
      </c>
      <c r="O58" s="88" t="s">
        <v>592</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9uwg/KNJbBnDRtIKVLkGeR3HwbArutlHhCnql6q6h30K2uOvHseVrkBh5DfMOFqS4skoQgqGS9I8p0nbvha3g==" saltValue="FKkZ0HklTZ4NYtHvcvWK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0" t="s">
        <v>31</v>
      </c>
      <c r="C41" s="1241"/>
      <c r="D41" s="102"/>
      <c r="E41" s="1246" t="s">
        <v>32</v>
      </c>
      <c r="F41" s="1246"/>
      <c r="G41" s="1246"/>
      <c r="H41" s="1247"/>
      <c r="I41" s="103">
        <v>4752</v>
      </c>
      <c r="J41" s="104">
        <v>5257</v>
      </c>
      <c r="K41" s="104">
        <v>5389</v>
      </c>
      <c r="L41" s="104">
        <v>5626</v>
      </c>
      <c r="M41" s="105">
        <v>5930</v>
      </c>
    </row>
    <row r="42" spans="2:13" ht="27.75" customHeight="1" x14ac:dyDescent="0.15">
      <c r="B42" s="1242"/>
      <c r="C42" s="1243"/>
      <c r="D42" s="106"/>
      <c r="E42" s="1248" t="s">
        <v>33</v>
      </c>
      <c r="F42" s="1248"/>
      <c r="G42" s="1248"/>
      <c r="H42" s="1249"/>
      <c r="I42" s="107">
        <v>10</v>
      </c>
      <c r="J42" s="108">
        <v>10</v>
      </c>
      <c r="K42" s="108" t="s">
        <v>518</v>
      </c>
      <c r="L42" s="108" t="s">
        <v>518</v>
      </c>
      <c r="M42" s="109" t="s">
        <v>518</v>
      </c>
    </row>
    <row r="43" spans="2:13" ht="27.75" customHeight="1" x14ac:dyDescent="0.15">
      <c r="B43" s="1242"/>
      <c r="C43" s="1243"/>
      <c r="D43" s="106"/>
      <c r="E43" s="1248" t="s">
        <v>34</v>
      </c>
      <c r="F43" s="1248"/>
      <c r="G43" s="1248"/>
      <c r="H43" s="1249"/>
      <c r="I43" s="107">
        <v>2534</v>
      </c>
      <c r="J43" s="108">
        <v>2420</v>
      </c>
      <c r="K43" s="108">
        <v>2298</v>
      </c>
      <c r="L43" s="108">
        <v>2238</v>
      </c>
      <c r="M43" s="109">
        <v>1988</v>
      </c>
    </row>
    <row r="44" spans="2:13" ht="27.75" customHeight="1" x14ac:dyDescent="0.15">
      <c r="B44" s="1242"/>
      <c r="C44" s="1243"/>
      <c r="D44" s="106"/>
      <c r="E44" s="1248" t="s">
        <v>35</v>
      </c>
      <c r="F44" s="1248"/>
      <c r="G44" s="1248"/>
      <c r="H44" s="1249"/>
      <c r="I44" s="107">
        <v>12</v>
      </c>
      <c r="J44" s="108">
        <v>7</v>
      </c>
      <c r="K44" s="108">
        <v>18</v>
      </c>
      <c r="L44" s="108">
        <v>10</v>
      </c>
      <c r="M44" s="109">
        <v>4</v>
      </c>
    </row>
    <row r="45" spans="2:13" ht="27.75" customHeight="1" x14ac:dyDescent="0.15">
      <c r="B45" s="1242"/>
      <c r="C45" s="1243"/>
      <c r="D45" s="106"/>
      <c r="E45" s="1248" t="s">
        <v>36</v>
      </c>
      <c r="F45" s="1248"/>
      <c r="G45" s="1248"/>
      <c r="H45" s="1249"/>
      <c r="I45" s="107">
        <v>367</v>
      </c>
      <c r="J45" s="108">
        <v>389</v>
      </c>
      <c r="K45" s="108">
        <v>359</v>
      </c>
      <c r="L45" s="108">
        <v>346</v>
      </c>
      <c r="M45" s="109">
        <v>331</v>
      </c>
    </row>
    <row r="46" spans="2:13" ht="27.75" customHeight="1" x14ac:dyDescent="0.15">
      <c r="B46" s="1242"/>
      <c r="C46" s="1243"/>
      <c r="D46" s="110"/>
      <c r="E46" s="1248" t="s">
        <v>37</v>
      </c>
      <c r="F46" s="1248"/>
      <c r="G46" s="1248"/>
      <c r="H46" s="1249"/>
      <c r="I46" s="107" t="s">
        <v>518</v>
      </c>
      <c r="J46" s="108" t="s">
        <v>518</v>
      </c>
      <c r="K46" s="108" t="s">
        <v>518</v>
      </c>
      <c r="L46" s="108" t="s">
        <v>518</v>
      </c>
      <c r="M46" s="109" t="s">
        <v>518</v>
      </c>
    </row>
    <row r="47" spans="2:13" ht="27.75" customHeight="1" x14ac:dyDescent="0.15">
      <c r="B47" s="1242"/>
      <c r="C47" s="1243"/>
      <c r="D47" s="111"/>
      <c r="E47" s="1250" t="s">
        <v>38</v>
      </c>
      <c r="F47" s="1251"/>
      <c r="G47" s="1251"/>
      <c r="H47" s="1252"/>
      <c r="I47" s="107" t="s">
        <v>518</v>
      </c>
      <c r="J47" s="108" t="s">
        <v>518</v>
      </c>
      <c r="K47" s="108" t="s">
        <v>518</v>
      </c>
      <c r="L47" s="108" t="s">
        <v>518</v>
      </c>
      <c r="M47" s="109" t="s">
        <v>518</v>
      </c>
    </row>
    <row r="48" spans="2:13" ht="27.75" customHeight="1" x14ac:dyDescent="0.15">
      <c r="B48" s="1242"/>
      <c r="C48" s="1243"/>
      <c r="D48" s="106"/>
      <c r="E48" s="1248" t="s">
        <v>39</v>
      </c>
      <c r="F48" s="1248"/>
      <c r="G48" s="1248"/>
      <c r="H48" s="1249"/>
      <c r="I48" s="107" t="s">
        <v>518</v>
      </c>
      <c r="J48" s="108" t="s">
        <v>518</v>
      </c>
      <c r="K48" s="108" t="s">
        <v>518</v>
      </c>
      <c r="L48" s="108" t="s">
        <v>518</v>
      </c>
      <c r="M48" s="109" t="s">
        <v>518</v>
      </c>
    </row>
    <row r="49" spans="2:13" ht="27.75" customHeight="1" x14ac:dyDescent="0.15">
      <c r="B49" s="1244"/>
      <c r="C49" s="1245"/>
      <c r="D49" s="106"/>
      <c r="E49" s="1248" t="s">
        <v>40</v>
      </c>
      <c r="F49" s="1248"/>
      <c r="G49" s="1248"/>
      <c r="H49" s="1249"/>
      <c r="I49" s="107" t="s">
        <v>518</v>
      </c>
      <c r="J49" s="108" t="s">
        <v>518</v>
      </c>
      <c r="K49" s="108" t="s">
        <v>518</v>
      </c>
      <c r="L49" s="108" t="s">
        <v>518</v>
      </c>
      <c r="M49" s="109" t="s">
        <v>518</v>
      </c>
    </row>
    <row r="50" spans="2:13" ht="27.75" customHeight="1" x14ac:dyDescent="0.15">
      <c r="B50" s="1253" t="s">
        <v>41</v>
      </c>
      <c r="C50" s="1254"/>
      <c r="D50" s="112"/>
      <c r="E50" s="1248" t="s">
        <v>42</v>
      </c>
      <c r="F50" s="1248"/>
      <c r="G50" s="1248"/>
      <c r="H50" s="1249"/>
      <c r="I50" s="107">
        <v>1518</v>
      </c>
      <c r="J50" s="108">
        <v>1680</v>
      </c>
      <c r="K50" s="108">
        <v>1620</v>
      </c>
      <c r="L50" s="108">
        <v>1408</v>
      </c>
      <c r="M50" s="109">
        <v>1429</v>
      </c>
    </row>
    <row r="51" spans="2:13" ht="27.75" customHeight="1" x14ac:dyDescent="0.15">
      <c r="B51" s="1242"/>
      <c r="C51" s="1243"/>
      <c r="D51" s="106"/>
      <c r="E51" s="1248" t="s">
        <v>43</v>
      </c>
      <c r="F51" s="1248"/>
      <c r="G51" s="1248"/>
      <c r="H51" s="1249"/>
      <c r="I51" s="107">
        <v>28</v>
      </c>
      <c r="J51" s="108">
        <v>22</v>
      </c>
      <c r="K51" s="108">
        <v>15</v>
      </c>
      <c r="L51" s="108">
        <v>8</v>
      </c>
      <c r="M51" s="109">
        <v>3</v>
      </c>
    </row>
    <row r="52" spans="2:13" ht="27.75" customHeight="1" x14ac:dyDescent="0.15">
      <c r="B52" s="1244"/>
      <c r="C52" s="1245"/>
      <c r="D52" s="106"/>
      <c r="E52" s="1248" t="s">
        <v>44</v>
      </c>
      <c r="F52" s="1248"/>
      <c r="G52" s="1248"/>
      <c r="H52" s="1249"/>
      <c r="I52" s="107">
        <v>4077</v>
      </c>
      <c r="J52" s="108">
        <v>4359</v>
      </c>
      <c r="K52" s="108">
        <v>4570</v>
      </c>
      <c r="L52" s="108">
        <v>4625</v>
      </c>
      <c r="M52" s="109">
        <v>4572</v>
      </c>
    </row>
    <row r="53" spans="2:13" ht="27.75" customHeight="1" thickBot="1" x14ac:dyDescent="0.2">
      <c r="B53" s="1255" t="s">
        <v>45</v>
      </c>
      <c r="C53" s="1256"/>
      <c r="D53" s="113"/>
      <c r="E53" s="1257" t="s">
        <v>46</v>
      </c>
      <c r="F53" s="1257"/>
      <c r="G53" s="1257"/>
      <c r="H53" s="1258"/>
      <c r="I53" s="114">
        <v>2052</v>
      </c>
      <c r="J53" s="115">
        <v>2023</v>
      </c>
      <c r="K53" s="115">
        <v>1858</v>
      </c>
      <c r="L53" s="115">
        <v>2178</v>
      </c>
      <c r="M53" s="116">
        <v>2248</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gXrOfUQsnCDGjoIN/hAgDDoMW5hgAw+LVfmMaPoSqAImNIIf4Ue69qr5raemLhULBQPwbY1GzcWVQFu+VtxHg==" saltValue="bU8SeTt5BRoZGJmUEtcu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49</v>
      </c>
      <c r="D55" s="1267"/>
      <c r="E55" s="1268"/>
      <c r="F55" s="128">
        <v>959</v>
      </c>
      <c r="G55" s="128">
        <v>759</v>
      </c>
      <c r="H55" s="129">
        <v>868</v>
      </c>
    </row>
    <row r="56" spans="2:8" ht="52.5" customHeight="1" x14ac:dyDescent="0.15">
      <c r="B56" s="130"/>
      <c r="C56" s="1269" t="s">
        <v>50</v>
      </c>
      <c r="D56" s="1269"/>
      <c r="E56" s="1270"/>
      <c r="F56" s="131">
        <v>68</v>
      </c>
      <c r="G56" s="131">
        <v>69</v>
      </c>
      <c r="H56" s="132">
        <v>71</v>
      </c>
    </row>
    <row r="57" spans="2:8" ht="53.25" customHeight="1" x14ac:dyDescent="0.15">
      <c r="B57" s="130"/>
      <c r="C57" s="1271" t="s">
        <v>51</v>
      </c>
      <c r="D57" s="1271"/>
      <c r="E57" s="1272"/>
      <c r="F57" s="133">
        <v>455</v>
      </c>
      <c r="G57" s="133">
        <v>434</v>
      </c>
      <c r="H57" s="134">
        <v>346</v>
      </c>
    </row>
    <row r="58" spans="2:8" ht="45.75" customHeight="1" x14ac:dyDescent="0.15">
      <c r="B58" s="135"/>
      <c r="C58" s="1259" t="s">
        <v>581</v>
      </c>
      <c r="D58" s="1260"/>
      <c r="E58" s="1261"/>
      <c r="F58" s="136">
        <v>178</v>
      </c>
      <c r="G58" s="136">
        <v>163</v>
      </c>
      <c r="H58" s="137">
        <v>95</v>
      </c>
    </row>
    <row r="59" spans="2:8" ht="45.75" customHeight="1" x14ac:dyDescent="0.15">
      <c r="B59" s="135"/>
      <c r="C59" s="1259" t="s">
        <v>593</v>
      </c>
      <c r="D59" s="1260"/>
      <c r="E59" s="1261"/>
      <c r="F59" s="136">
        <v>74</v>
      </c>
      <c r="G59" s="136">
        <v>74</v>
      </c>
      <c r="H59" s="137">
        <v>86</v>
      </c>
    </row>
    <row r="60" spans="2:8" ht="45.75" customHeight="1" x14ac:dyDescent="0.15">
      <c r="B60" s="135"/>
      <c r="C60" s="1259" t="s">
        <v>594</v>
      </c>
      <c r="D60" s="1260"/>
      <c r="E60" s="1261"/>
      <c r="F60" s="136">
        <v>55</v>
      </c>
      <c r="G60" s="136">
        <v>51</v>
      </c>
      <c r="H60" s="137">
        <v>86</v>
      </c>
    </row>
    <row r="61" spans="2:8" ht="45.75" customHeight="1" x14ac:dyDescent="0.15">
      <c r="B61" s="135"/>
      <c r="C61" s="1259" t="s">
        <v>595</v>
      </c>
      <c r="D61" s="1260"/>
      <c r="E61" s="1261"/>
      <c r="F61" s="136">
        <v>26</v>
      </c>
      <c r="G61" s="136">
        <v>26</v>
      </c>
      <c r="H61" s="137">
        <v>26</v>
      </c>
    </row>
    <row r="62" spans="2:8" ht="45.75" customHeight="1" thickBot="1" x14ac:dyDescent="0.2">
      <c r="B62" s="138"/>
      <c r="C62" s="1262" t="s">
        <v>596</v>
      </c>
      <c r="D62" s="1263"/>
      <c r="E62" s="1264"/>
      <c r="F62" s="139">
        <v>11</v>
      </c>
      <c r="G62" s="139">
        <v>11</v>
      </c>
      <c r="H62" s="140">
        <v>11</v>
      </c>
    </row>
    <row r="63" spans="2:8" ht="52.5" customHeight="1" thickBot="1" x14ac:dyDescent="0.2">
      <c r="B63" s="141"/>
      <c r="C63" s="1265" t="s">
        <v>52</v>
      </c>
      <c r="D63" s="1265"/>
      <c r="E63" s="1266"/>
      <c r="F63" s="142">
        <v>1482</v>
      </c>
      <c r="G63" s="142">
        <v>1262</v>
      </c>
      <c r="H63" s="143">
        <v>1285</v>
      </c>
    </row>
    <row r="64" spans="2:8" ht="15" customHeight="1" x14ac:dyDescent="0.15"/>
  </sheetData>
  <sheetProtection algorithmName="SHA-512" hashValue="kdQr0KX7l0W0+x9xuQSdLOhxChvGKKd4ldaZSIHaGWo2QwXNQl/M/rUJgUYMzxNTtEG4thScLXelKiupP1u6ZA==" saltValue="cytGBe0A4vIcy8xPmUfE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557</v>
      </c>
      <c r="G2" s="157"/>
      <c r="H2" s="158"/>
    </row>
    <row r="3" spans="1:8" x14ac:dyDescent="0.15">
      <c r="A3" s="154" t="s">
        <v>550</v>
      </c>
      <c r="B3" s="159"/>
      <c r="C3" s="160"/>
      <c r="D3" s="161">
        <v>297660</v>
      </c>
      <c r="E3" s="162"/>
      <c r="F3" s="163">
        <v>237994</v>
      </c>
      <c r="G3" s="164"/>
      <c r="H3" s="165"/>
    </row>
    <row r="4" spans="1:8" x14ac:dyDescent="0.15">
      <c r="A4" s="166"/>
      <c r="B4" s="167"/>
      <c r="C4" s="168"/>
      <c r="D4" s="169">
        <v>151294</v>
      </c>
      <c r="E4" s="170"/>
      <c r="F4" s="171">
        <v>110361</v>
      </c>
      <c r="G4" s="172"/>
      <c r="H4" s="173"/>
    </row>
    <row r="5" spans="1:8" x14ac:dyDescent="0.15">
      <c r="A5" s="154" t="s">
        <v>552</v>
      </c>
      <c r="B5" s="159"/>
      <c r="C5" s="160"/>
      <c r="D5" s="161">
        <v>197825</v>
      </c>
      <c r="E5" s="162"/>
      <c r="F5" s="163">
        <v>267911</v>
      </c>
      <c r="G5" s="164"/>
      <c r="H5" s="165"/>
    </row>
    <row r="6" spans="1:8" x14ac:dyDescent="0.15">
      <c r="A6" s="166"/>
      <c r="B6" s="167"/>
      <c r="C6" s="168"/>
      <c r="D6" s="169">
        <v>145590</v>
      </c>
      <c r="E6" s="170"/>
      <c r="F6" s="171">
        <v>106425</v>
      </c>
      <c r="G6" s="172"/>
      <c r="H6" s="173"/>
    </row>
    <row r="7" spans="1:8" x14ac:dyDescent="0.15">
      <c r="A7" s="154" t="s">
        <v>553</v>
      </c>
      <c r="B7" s="159"/>
      <c r="C7" s="160"/>
      <c r="D7" s="161">
        <v>109560</v>
      </c>
      <c r="E7" s="162"/>
      <c r="F7" s="163">
        <v>228215</v>
      </c>
      <c r="G7" s="164"/>
      <c r="H7" s="165"/>
    </row>
    <row r="8" spans="1:8" x14ac:dyDescent="0.15">
      <c r="A8" s="166"/>
      <c r="B8" s="167"/>
      <c r="C8" s="168"/>
      <c r="D8" s="169">
        <v>51840</v>
      </c>
      <c r="E8" s="170"/>
      <c r="F8" s="171">
        <v>117571</v>
      </c>
      <c r="G8" s="172"/>
      <c r="H8" s="173"/>
    </row>
    <row r="9" spans="1:8" x14ac:dyDescent="0.15">
      <c r="A9" s="154" t="s">
        <v>554</v>
      </c>
      <c r="B9" s="159"/>
      <c r="C9" s="160"/>
      <c r="D9" s="161">
        <v>156376</v>
      </c>
      <c r="E9" s="162"/>
      <c r="F9" s="163">
        <v>264232</v>
      </c>
      <c r="G9" s="164"/>
      <c r="H9" s="165"/>
    </row>
    <row r="10" spans="1:8" x14ac:dyDescent="0.15">
      <c r="A10" s="166"/>
      <c r="B10" s="167"/>
      <c r="C10" s="168"/>
      <c r="D10" s="169">
        <v>93734</v>
      </c>
      <c r="E10" s="170"/>
      <c r="F10" s="171">
        <v>133959</v>
      </c>
      <c r="G10" s="172"/>
      <c r="H10" s="173"/>
    </row>
    <row r="11" spans="1:8" x14ac:dyDescent="0.15">
      <c r="A11" s="154" t="s">
        <v>555</v>
      </c>
      <c r="B11" s="159"/>
      <c r="C11" s="160"/>
      <c r="D11" s="161">
        <v>196227</v>
      </c>
      <c r="E11" s="162"/>
      <c r="F11" s="163">
        <v>263613</v>
      </c>
      <c r="G11" s="164"/>
      <c r="H11" s="165"/>
    </row>
    <row r="12" spans="1:8" x14ac:dyDescent="0.15">
      <c r="A12" s="166"/>
      <c r="B12" s="167"/>
      <c r="C12" s="174"/>
      <c r="D12" s="169">
        <v>139620</v>
      </c>
      <c r="E12" s="170"/>
      <c r="F12" s="171">
        <v>128823</v>
      </c>
      <c r="G12" s="172"/>
      <c r="H12" s="173"/>
    </row>
    <row r="13" spans="1:8" x14ac:dyDescent="0.15">
      <c r="A13" s="154"/>
      <c r="B13" s="159"/>
      <c r="C13" s="175"/>
      <c r="D13" s="176">
        <v>191530</v>
      </c>
      <c r="E13" s="177"/>
      <c r="F13" s="178">
        <v>252393</v>
      </c>
      <c r="G13" s="179"/>
      <c r="H13" s="165"/>
    </row>
    <row r="14" spans="1:8" x14ac:dyDescent="0.15">
      <c r="A14" s="166"/>
      <c r="B14" s="167"/>
      <c r="C14" s="168"/>
      <c r="D14" s="169">
        <v>116416</v>
      </c>
      <c r="E14" s="170"/>
      <c r="F14" s="171">
        <v>119428</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12.4</v>
      </c>
      <c r="C19" s="180">
        <f>ROUND(VALUE(SUBSTITUTE(実質収支比率等に係る経年分析!G$48,"▲","-")),2)</f>
        <v>9.89</v>
      </c>
      <c r="D19" s="180">
        <f>ROUND(VALUE(SUBSTITUTE(実質収支比率等に係る経年分析!H$48,"▲","-")),2)</f>
        <v>2.88</v>
      </c>
      <c r="E19" s="180">
        <f>ROUND(VALUE(SUBSTITUTE(実質収支比率等に係る経年分析!I$48,"▲","-")),2)</f>
        <v>15.86</v>
      </c>
      <c r="F19" s="180">
        <f>ROUND(VALUE(SUBSTITUTE(実質収支比率等に係る経年分析!J$48,"▲","-")),2)</f>
        <v>16.18</v>
      </c>
    </row>
    <row r="20" spans="1:11" x14ac:dyDescent="0.15">
      <c r="A20" s="180" t="s">
        <v>56</v>
      </c>
      <c r="B20" s="180">
        <f>ROUND(VALUE(SUBSTITUTE(実質収支比率等に係る経年分析!F$47,"▲","-")),2)</f>
        <v>42.1</v>
      </c>
      <c r="C20" s="180">
        <f>ROUND(VALUE(SUBSTITUTE(実質収支比率等に係る経年分析!G$47,"▲","-")),2)</f>
        <v>43.11</v>
      </c>
      <c r="D20" s="180">
        <f>ROUND(VALUE(SUBSTITUTE(実質収支比率等に係る経年分析!H$47,"▲","-")),2)</f>
        <v>39.78</v>
      </c>
      <c r="E20" s="180">
        <f>ROUND(VALUE(SUBSTITUTE(実質収支比率等に係る経年分析!I$47,"▲","-")),2)</f>
        <v>31.14</v>
      </c>
      <c r="F20" s="180">
        <f>ROUND(VALUE(SUBSTITUTE(実質収支比率等に係る経年分析!J$47,"▲","-")),2)</f>
        <v>33.130000000000003</v>
      </c>
    </row>
    <row r="21" spans="1:11" x14ac:dyDescent="0.15">
      <c r="A21" s="180" t="s">
        <v>57</v>
      </c>
      <c r="B21" s="180">
        <f>IF(ISNUMBER(VALUE(SUBSTITUTE(実質収支比率等に係る経年分析!F$49,"▲","-"))),ROUND(VALUE(SUBSTITUTE(実質収支比率等に係る経年分析!F$49,"▲","-")),2),NA())</f>
        <v>6.99</v>
      </c>
      <c r="C21" s="180">
        <f>IF(ISNUMBER(VALUE(SUBSTITUTE(実質収支比率等に係る経年分析!G$49,"▲","-"))),ROUND(VALUE(SUBSTITUTE(実質収支比率等に係る経年分析!G$49,"▲","-")),2),NA())</f>
        <v>-2.74</v>
      </c>
      <c r="D21" s="180">
        <f>IF(ISNUMBER(VALUE(SUBSTITUTE(実質収支比率等に係る経年分析!H$49,"▲","-"))),ROUND(VALUE(SUBSTITUTE(実質収支比率等に係る経年分析!H$49,"▲","-")),2),NA())</f>
        <v>-11.07</v>
      </c>
      <c r="E21" s="180">
        <f>IF(ISNUMBER(VALUE(SUBSTITUTE(実質収支比率等に係る経年分析!I$49,"▲","-"))),ROUND(VALUE(SUBSTITUTE(実質収支比率等に係る経年分析!I$49,"▲","-")),2),NA())</f>
        <v>4.8</v>
      </c>
      <c r="F21" s="180">
        <f>IF(ISNUMBER(VALUE(SUBSTITUTE(実質収支比率等に係る経年分析!J$49,"▲","-"))),ROUND(VALUE(SUBSTITUTE(実質収支比率等に係る経年分析!J$49,"▲","-")),2),NA())</f>
        <v>5.6</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16.170000000000002</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375</v>
      </c>
      <c r="E42" s="182"/>
      <c r="F42" s="182"/>
      <c r="G42" s="182">
        <f>'実質公債費比率（分子）の構造'!L$52</f>
        <v>375</v>
      </c>
      <c r="H42" s="182"/>
      <c r="I42" s="182"/>
      <c r="J42" s="182">
        <f>'実質公債費比率（分子）の構造'!M$52</f>
        <v>393</v>
      </c>
      <c r="K42" s="182"/>
      <c r="L42" s="182"/>
      <c r="M42" s="182">
        <f>'実質公債費比率（分子）の構造'!N$52</f>
        <v>396</v>
      </c>
      <c r="N42" s="182"/>
      <c r="O42" s="182"/>
      <c r="P42" s="182">
        <f>'実質公債費比率（分子）の構造'!O$52</f>
        <v>446</v>
      </c>
    </row>
    <row r="43" spans="1:16" x14ac:dyDescent="0.15">
      <c r="A43" s="182" t="s">
        <v>65</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66</v>
      </c>
      <c r="B44" s="182">
        <f>'実質公債費比率（分子）の構造'!K$50</f>
        <v>10</v>
      </c>
      <c r="C44" s="182"/>
      <c r="D44" s="182"/>
      <c r="E44" s="182">
        <f>'実質公債費比率（分子）の構造'!L$50</f>
        <v>10</v>
      </c>
      <c r="F44" s="182"/>
      <c r="G44" s="182"/>
      <c r="H44" s="182">
        <f>'実質公債費比率（分子）の構造'!M$50</f>
        <v>10</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10</v>
      </c>
      <c r="C45" s="182"/>
      <c r="D45" s="182"/>
      <c r="E45" s="182">
        <f>'実質公債費比率（分子）の構造'!L$49</f>
        <v>10</v>
      </c>
      <c r="F45" s="182"/>
      <c r="G45" s="182"/>
      <c r="H45" s="182">
        <f>'実質公債費比率（分子）の構造'!M$49</f>
        <v>5</v>
      </c>
      <c r="I45" s="182"/>
      <c r="J45" s="182"/>
      <c r="K45" s="182">
        <f>'実質公債費比率（分子）の構造'!N$49</f>
        <v>8</v>
      </c>
      <c r="L45" s="182"/>
      <c r="M45" s="182"/>
      <c r="N45" s="182">
        <f>'実質公債費比率（分子）の構造'!O$49</f>
        <v>6</v>
      </c>
      <c r="O45" s="182"/>
      <c r="P45" s="182"/>
    </row>
    <row r="46" spans="1:16" x14ac:dyDescent="0.15">
      <c r="A46" s="182" t="s">
        <v>68</v>
      </c>
      <c r="B46" s="182">
        <f>'実質公債費比率（分子）の構造'!K$48</f>
        <v>205</v>
      </c>
      <c r="C46" s="182"/>
      <c r="D46" s="182"/>
      <c r="E46" s="182">
        <f>'実質公債費比率（分子）の構造'!L$48</f>
        <v>196</v>
      </c>
      <c r="F46" s="182"/>
      <c r="G46" s="182"/>
      <c r="H46" s="182">
        <f>'実質公債費比率（分子）の構造'!M$48</f>
        <v>245</v>
      </c>
      <c r="I46" s="182"/>
      <c r="J46" s="182"/>
      <c r="K46" s="182">
        <f>'実質公債費比率（分子）の構造'!N$48</f>
        <v>250</v>
      </c>
      <c r="L46" s="182"/>
      <c r="M46" s="182"/>
      <c r="N46" s="182">
        <f>'実質公債費比率（分子）の構造'!O$48</f>
        <v>237</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308</v>
      </c>
      <c r="C49" s="182"/>
      <c r="D49" s="182"/>
      <c r="E49" s="182">
        <f>'実質公債費比率（分子）の構造'!L$45</f>
        <v>320</v>
      </c>
      <c r="F49" s="182"/>
      <c r="G49" s="182"/>
      <c r="H49" s="182">
        <f>'実質公債費比率（分子）の構造'!M$45</f>
        <v>333</v>
      </c>
      <c r="I49" s="182"/>
      <c r="J49" s="182"/>
      <c r="K49" s="182">
        <f>'実質公債費比率（分子）の構造'!N$45</f>
        <v>363</v>
      </c>
      <c r="L49" s="182"/>
      <c r="M49" s="182"/>
      <c r="N49" s="182">
        <f>'実質公債費比率（分子）の構造'!O$45</f>
        <v>449</v>
      </c>
      <c r="O49" s="182"/>
      <c r="P49" s="182"/>
    </row>
    <row r="50" spans="1:16" x14ac:dyDescent="0.15">
      <c r="A50" s="182" t="s">
        <v>71</v>
      </c>
      <c r="B50" s="182" t="e">
        <f>NA()</f>
        <v>#N/A</v>
      </c>
      <c r="C50" s="182">
        <f>IF(ISNUMBER('実質公債費比率（分子）の構造'!K$53),'実質公債費比率（分子）の構造'!K$53,NA())</f>
        <v>158</v>
      </c>
      <c r="D50" s="182" t="e">
        <f>NA()</f>
        <v>#N/A</v>
      </c>
      <c r="E50" s="182" t="e">
        <f>NA()</f>
        <v>#N/A</v>
      </c>
      <c r="F50" s="182">
        <f>IF(ISNUMBER('実質公債費比率（分子）の構造'!L$53),'実質公債費比率（分子）の構造'!L$53,NA())</f>
        <v>161</v>
      </c>
      <c r="G50" s="182" t="e">
        <f>NA()</f>
        <v>#N/A</v>
      </c>
      <c r="H50" s="182" t="e">
        <f>NA()</f>
        <v>#N/A</v>
      </c>
      <c r="I50" s="182">
        <f>IF(ISNUMBER('実質公債費比率（分子）の構造'!M$53),'実質公債費比率（分子）の構造'!M$53,NA())</f>
        <v>200</v>
      </c>
      <c r="J50" s="182" t="e">
        <f>NA()</f>
        <v>#N/A</v>
      </c>
      <c r="K50" s="182" t="e">
        <f>NA()</f>
        <v>#N/A</v>
      </c>
      <c r="L50" s="182">
        <f>IF(ISNUMBER('実質公債費比率（分子）の構造'!N$53),'実質公債費比率（分子）の構造'!N$53,NA())</f>
        <v>225</v>
      </c>
      <c r="M50" s="182" t="e">
        <f>NA()</f>
        <v>#N/A</v>
      </c>
      <c r="N50" s="182" t="e">
        <f>NA()</f>
        <v>#N/A</v>
      </c>
      <c r="O50" s="182">
        <f>IF(ISNUMBER('実質公債費比率（分子）の構造'!O$53),'実質公債費比率（分子）の構造'!O$53,NA())</f>
        <v>246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44</v>
      </c>
      <c r="B56" s="181"/>
      <c r="C56" s="181"/>
      <c r="D56" s="181">
        <f>'将来負担比率（分子）の構造'!I$52</f>
        <v>4077</v>
      </c>
      <c r="E56" s="181"/>
      <c r="F56" s="181"/>
      <c r="G56" s="181">
        <f>'将来負担比率（分子）の構造'!J$52</f>
        <v>4359</v>
      </c>
      <c r="H56" s="181"/>
      <c r="I56" s="181"/>
      <c r="J56" s="181">
        <f>'将来負担比率（分子）の構造'!K$52</f>
        <v>4570</v>
      </c>
      <c r="K56" s="181"/>
      <c r="L56" s="181"/>
      <c r="M56" s="181">
        <f>'将来負担比率（分子）の構造'!L$52</f>
        <v>4625</v>
      </c>
      <c r="N56" s="181"/>
      <c r="O56" s="181"/>
      <c r="P56" s="181">
        <f>'将来負担比率（分子）の構造'!M$52</f>
        <v>4572</v>
      </c>
    </row>
    <row r="57" spans="1:16" x14ac:dyDescent="0.15">
      <c r="A57" s="181" t="s">
        <v>43</v>
      </c>
      <c r="B57" s="181"/>
      <c r="C57" s="181"/>
      <c r="D57" s="181">
        <f>'将来負担比率（分子）の構造'!I$51</f>
        <v>28</v>
      </c>
      <c r="E57" s="181"/>
      <c r="F57" s="181"/>
      <c r="G57" s="181">
        <f>'将来負担比率（分子）の構造'!J$51</f>
        <v>22</v>
      </c>
      <c r="H57" s="181"/>
      <c r="I57" s="181"/>
      <c r="J57" s="181">
        <f>'将来負担比率（分子）の構造'!K$51</f>
        <v>15</v>
      </c>
      <c r="K57" s="181"/>
      <c r="L57" s="181"/>
      <c r="M57" s="181">
        <f>'将来負担比率（分子）の構造'!L$51</f>
        <v>8</v>
      </c>
      <c r="N57" s="181"/>
      <c r="O57" s="181"/>
      <c r="P57" s="181">
        <f>'将来負担比率（分子）の構造'!M$51</f>
        <v>3</v>
      </c>
    </row>
    <row r="58" spans="1:16" x14ac:dyDescent="0.15">
      <c r="A58" s="181" t="s">
        <v>42</v>
      </c>
      <c r="B58" s="181"/>
      <c r="C58" s="181"/>
      <c r="D58" s="181">
        <f>'将来負担比率（分子）の構造'!I$50</f>
        <v>1518</v>
      </c>
      <c r="E58" s="181"/>
      <c r="F58" s="181"/>
      <c r="G58" s="181">
        <f>'将来負担比率（分子）の構造'!J$50</f>
        <v>1680</v>
      </c>
      <c r="H58" s="181"/>
      <c r="I58" s="181"/>
      <c r="J58" s="181">
        <f>'将来負担比率（分子）の構造'!K$50</f>
        <v>1620</v>
      </c>
      <c r="K58" s="181"/>
      <c r="L58" s="181"/>
      <c r="M58" s="181">
        <f>'将来負担比率（分子）の構造'!L$50</f>
        <v>1408</v>
      </c>
      <c r="N58" s="181"/>
      <c r="O58" s="181"/>
      <c r="P58" s="181">
        <f>'将来負担比率（分子）の構造'!M$50</f>
        <v>1429</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367</v>
      </c>
      <c r="C62" s="181"/>
      <c r="D62" s="181"/>
      <c r="E62" s="181">
        <f>'将来負担比率（分子）の構造'!J$45</f>
        <v>389</v>
      </c>
      <c r="F62" s="181"/>
      <c r="G62" s="181"/>
      <c r="H62" s="181">
        <f>'将来負担比率（分子）の構造'!K$45</f>
        <v>359</v>
      </c>
      <c r="I62" s="181"/>
      <c r="J62" s="181"/>
      <c r="K62" s="181">
        <f>'将来負担比率（分子）の構造'!L$45</f>
        <v>346</v>
      </c>
      <c r="L62" s="181"/>
      <c r="M62" s="181"/>
      <c r="N62" s="181">
        <f>'将来負担比率（分子）の構造'!M$45</f>
        <v>331</v>
      </c>
      <c r="O62" s="181"/>
      <c r="P62" s="181"/>
    </row>
    <row r="63" spans="1:16" x14ac:dyDescent="0.15">
      <c r="A63" s="181" t="s">
        <v>35</v>
      </c>
      <c r="B63" s="181">
        <f>'将来負担比率（分子）の構造'!I$44</f>
        <v>12</v>
      </c>
      <c r="C63" s="181"/>
      <c r="D63" s="181"/>
      <c r="E63" s="181">
        <f>'将来負担比率（分子）の構造'!J$44</f>
        <v>7</v>
      </c>
      <c r="F63" s="181"/>
      <c r="G63" s="181"/>
      <c r="H63" s="181">
        <f>'将来負担比率（分子）の構造'!K$44</f>
        <v>18</v>
      </c>
      <c r="I63" s="181"/>
      <c r="J63" s="181"/>
      <c r="K63" s="181">
        <f>'将来負担比率（分子）の構造'!L$44</f>
        <v>10</v>
      </c>
      <c r="L63" s="181"/>
      <c r="M63" s="181"/>
      <c r="N63" s="181">
        <f>'将来負担比率（分子）の構造'!M$44</f>
        <v>4</v>
      </c>
      <c r="O63" s="181"/>
      <c r="P63" s="181"/>
    </row>
    <row r="64" spans="1:16" x14ac:dyDescent="0.15">
      <c r="A64" s="181" t="s">
        <v>34</v>
      </c>
      <c r="B64" s="181">
        <f>'将来負担比率（分子）の構造'!I$43</f>
        <v>2534</v>
      </c>
      <c r="C64" s="181"/>
      <c r="D64" s="181"/>
      <c r="E64" s="181">
        <f>'将来負担比率（分子）の構造'!J$43</f>
        <v>2420</v>
      </c>
      <c r="F64" s="181"/>
      <c r="G64" s="181"/>
      <c r="H64" s="181">
        <f>'将来負担比率（分子）の構造'!K$43</f>
        <v>2298</v>
      </c>
      <c r="I64" s="181"/>
      <c r="J64" s="181"/>
      <c r="K64" s="181">
        <f>'将来負担比率（分子）の構造'!L$43</f>
        <v>2238</v>
      </c>
      <c r="L64" s="181"/>
      <c r="M64" s="181"/>
      <c r="N64" s="181">
        <f>'将来負担比率（分子）の構造'!M$43</f>
        <v>1988</v>
      </c>
      <c r="O64" s="181"/>
      <c r="P64" s="181"/>
    </row>
    <row r="65" spans="1:16" x14ac:dyDescent="0.15">
      <c r="A65" s="181" t="s">
        <v>33</v>
      </c>
      <c r="B65" s="181">
        <f>'将来負担比率（分子）の構造'!I$42</f>
        <v>10</v>
      </c>
      <c r="C65" s="181"/>
      <c r="D65" s="181"/>
      <c r="E65" s="181">
        <f>'将来負担比率（分子）の構造'!J$42</f>
        <v>10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4752</v>
      </c>
      <c r="C66" s="181"/>
      <c r="D66" s="181"/>
      <c r="E66" s="181">
        <f>'将来負担比率（分子）の構造'!J$41</f>
        <v>5257</v>
      </c>
      <c r="F66" s="181"/>
      <c r="G66" s="181"/>
      <c r="H66" s="181">
        <f>'将来負担比率（分子）の構造'!K$41</f>
        <v>5389</v>
      </c>
      <c r="I66" s="181"/>
      <c r="J66" s="181"/>
      <c r="K66" s="181">
        <f>'将来負担比率（分子）の構造'!L$41</f>
        <v>5626</v>
      </c>
      <c r="L66" s="181"/>
      <c r="M66" s="181"/>
      <c r="N66" s="181">
        <f>'将来負担比率（分子）の構造'!M$41</f>
        <v>5930</v>
      </c>
      <c r="O66" s="181"/>
      <c r="P66" s="181"/>
    </row>
    <row r="67" spans="1:16" x14ac:dyDescent="0.15">
      <c r="A67" s="181" t="s">
        <v>75</v>
      </c>
      <c r="B67" s="181" t="e">
        <f>NA()</f>
        <v>#N/A</v>
      </c>
      <c r="C67" s="181">
        <f>IF(ISNUMBER('将来負担比率（分子）の構造'!I$53), IF('将来負担比率（分子）の構造'!I$53 &lt; 0, 0, '将来負担比率（分子）の構造'!I$53), NA())</f>
        <v>2052</v>
      </c>
      <c r="D67" s="181" t="e">
        <f>NA()</f>
        <v>#N/A</v>
      </c>
      <c r="E67" s="181" t="e">
        <f>NA()</f>
        <v>#N/A</v>
      </c>
      <c r="F67" s="181">
        <f>IF(ISNUMBER('将来負担比率（分子）の構造'!J$53), IF('将来負担比率（分子）の構造'!J$53 &lt; 0, 0, '将来負担比率（分子）の構造'!J$53), NA())</f>
        <v>2023</v>
      </c>
      <c r="G67" s="181" t="e">
        <f>NA()</f>
        <v>#N/A</v>
      </c>
      <c r="H67" s="181" t="e">
        <f>NA()</f>
        <v>#N/A</v>
      </c>
      <c r="I67" s="181">
        <f>IF(ISNUMBER('将来負担比率（分子）の構造'!K$53), IF('将来負担比率（分子）の構造'!K$53 &lt; 0, 0, '将来負担比率（分子）の構造'!K$53), NA())</f>
        <v>1858</v>
      </c>
      <c r="J67" s="181" t="e">
        <f>NA()</f>
        <v>#N/A</v>
      </c>
      <c r="K67" s="181" t="e">
        <f>NA()</f>
        <v>#N/A</v>
      </c>
      <c r="L67" s="181">
        <f>IF(ISNUMBER('将来負担比率（分子）の構造'!L$53), IF('将来負担比率（分子）の構造'!L$53 &lt; 0, 0, '将来負担比率（分子）の構造'!L$53), NA())</f>
        <v>2178</v>
      </c>
      <c r="M67" s="181" t="e">
        <f>NA()</f>
        <v>#N/A</v>
      </c>
      <c r="N67" s="181" t="e">
        <f>NA()</f>
        <v>#N/A</v>
      </c>
      <c r="O67" s="181">
        <f>IF(ISNUMBER('将来負担比率（分子）の構造'!M$53), IF('将来負担比率（分子）の構造'!M$53 &lt; 0, 0, '将来負担比率（分子）の構造'!M$53), NA())</f>
        <v>2248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959</v>
      </c>
      <c r="C72" s="185">
        <f>基金残高に係る経年分析!G55</f>
        <v>759</v>
      </c>
      <c r="D72" s="185">
        <f>基金残高に係る経年分析!H55</f>
        <v>868</v>
      </c>
    </row>
    <row r="73" spans="1:16" x14ac:dyDescent="0.15">
      <c r="A73" s="184" t="s">
        <v>78</v>
      </c>
      <c r="B73" s="185">
        <f>基金残高に係る経年分析!F56</f>
        <v>68</v>
      </c>
      <c r="C73" s="185">
        <f>基金残高に係る経年分析!G56</f>
        <v>69</v>
      </c>
      <c r="D73" s="185">
        <f>基金残高に係る経年分析!H56</f>
        <v>71</v>
      </c>
    </row>
    <row r="74" spans="1:16" x14ac:dyDescent="0.15">
      <c r="A74" s="184" t="s">
        <v>79</v>
      </c>
      <c r="B74" s="185">
        <f>基金残高に係る経年分析!F57</f>
        <v>455</v>
      </c>
      <c r="C74" s="185">
        <f>基金残高に係る経年分析!G57</f>
        <v>434</v>
      </c>
      <c r="D74" s="185">
        <f>基金残高に係る経年分析!H57</f>
        <v>346</v>
      </c>
    </row>
  </sheetData>
  <sheetProtection algorithmName="SHA-512" hashValue="WQYLvbuifOdbi08H8C5CjRpPzN0Da9y2sJQ+YVzI4ezTXbqvAX5MplsyT7bNphEIJ+uQyX4yKN07SwXr9UuaiA==" saltValue="kavsJFWIqlbEemDVo/gU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2022-03-14T23:16:18Z</cp:lastPrinted>
  <dcterms:created xsi:type="dcterms:W3CDTF">2022-02-02T03:46:21Z</dcterms:created>
  <dcterms:modified xsi:type="dcterms:W3CDTF">2022-03-14T23:23:13Z</dcterms:modified>
  <cp:category/>
</cp:coreProperties>
</file>