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umu\Desktop\財政(予算・基金)関係\財政状況資料集\【2月】財政状況資料集\H31\【R2.9.9〆】追加調査\"/>
    </mc:Choice>
  </mc:AlternateContent>
  <bookViews>
    <workbookView xWindow="0" yWindow="0" windowWidth="20490" windowHeight="74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<sst xmlns="http://schemas.openxmlformats.org/spreadsheetml/2006/main" count="1125" uniqueCount="609">
  <si>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</si>
  <si>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</si>
  <si>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</si>
  <si>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</si>
  <si>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</si>
  <si>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</si>
  <si>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</si>
  <si>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</si>
  <si>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</si>
  <si>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</si>
  <si>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</si>
  <si>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</si>
  <si>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</si>
  <si>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</si>
  <si>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</si>
  <si>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</si>
  <si>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</si>
  <si>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</si>
  <si>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</si>
  <si>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</si>
  <si>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</si>
  <si>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</si>
  <si>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</si>
  <si>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</si>
  <si>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</si>
  <si>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</si>
  <si>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</si>
  <si>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</si>
  <si>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</si>
  <si>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</si>
  <si>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</si>
  <si>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</si>
  <si>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</si>
  <si>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</si>
  <si>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</si>
  <si>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</si>
  <si>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</si>
  <si>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</si>
  <si>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</si>
  <si>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</si>
  <si>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</si>
  <si>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</si>
  <si>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</si>
  <si>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</si>
  <si>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</si>
  <si>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</si>
  <si>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</si>
  <si>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</si>
  <si>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</si>
  <si>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</si>
  <si>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</si>
  <si>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</si>
  <si>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</si>
  <si>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</si>
  <si>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</si>
  <si>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</si>
  <si>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</si>
  <si>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</si>
  <si>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</si>
  <si>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</si>
  <si>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</si>
  <si>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</si>
  <si>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</si>
  <si>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</si>
  <si>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</si>
  <si>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</si>
  <si>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</si>
  <si>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</si>
  <si>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</si>
  <si>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</si>
  <si>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</si>
  <si>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</si>
  <si>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</si>
  <si>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</si>
  <si>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</si>
  <si>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</si>
  <si>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</si>
  <si>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</si>
  <si>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</si>
  <si>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</si>
  <si>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</si>
  <si>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</si>
  <si>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</si>
  <si>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</si>
  <si>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</si>
  <si>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</si>
  <si>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</si>
  <si>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</si>
  <si>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</si>
  <si>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</si>
  <si>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</si>
  <si>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</si>
  <si>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</si>
  <si>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</si>
  <si>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</si>
  <si>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</si>
  <si>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</si>
  <si>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</si>
  <si>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戸沢村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</si>
  <si>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</si>
  <si>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</si>
  <si>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</si>
  <si>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</si>
  <si>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</si>
  <si>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</si>
  <si>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</si>
  <si>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</si>
  <si>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</si>
  <si>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</si>
  <si>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</si>
  <si>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</si>
  <si>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</si>
  <si>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</si>
  <si>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</si>
  <si>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</si>
  <si>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</si>
  <si>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</si>
  <si>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</si>
  <si>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</si>
  <si>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</si>
  <si>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</si>
  <si>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</si>
  <si>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</si>
  <si>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</si>
  <si>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</si>
  <si>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</si>
  <si>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</si>
  <si>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</si>
  <si>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</si>
  <si>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</si>
  <si>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</si>
  <si>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</si>
  <si>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</si>
  <si>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</si>
  <si>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</si>
  <si>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</si>
  <si>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</si>
  <si>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</si>
  <si>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</si>
  <si>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</si>
  <si>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</si>
  <si>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</si>
  <si>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</si>
  <si>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</si>
  <si>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</si>
  <si>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</si>
  <si>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</si>
  <si>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</si>
  <si>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</si>
  <si>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</si>
  <si>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</si>
  <si>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</si>
  <si>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</si>
  <si>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</si>
  <si>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</si>
  <si>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</si>
  <si>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</si>
  <si>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</si>
  <si>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</si>
  <si>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</si>
  <si>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</si>
  <si>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</si>
  <si>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</si>
  <si>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</si>
  <si>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</si>
  <si>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</si>
  <si>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</si>
  <si>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</si>
  <si>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</si>
  <si>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</si>
  <si>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</si>
  <si>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</si>
  <si>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</si>
  <si>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</si>
  <si>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</si>
  <si>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</si>
  <si>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</si>
  <si>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</si>
  <si>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</si>
  <si>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</si>
  <si>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</si>
  <si>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</si>
  <si>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</si>
  <si>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</si>
  <si>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</si>
  <si>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</si>
  <si>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</si>
  <si>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</si>
  <si>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</si>
  <si>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</si>
  <si>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</si>
  <si>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</si>
  <si>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</si>
  <si>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</si>
  <si>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</si>
  <si>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</si>
  <si>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</si>
  <si>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</si>
  <si>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</si>
  <si>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</si>
  <si>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</si>
  <si>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</si>
  <si>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</si>
  <si>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</si>
  <si>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</si>
  <si>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</si>
  <si>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</si>
  <si>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</si>
  <si>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</si>
  <si>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</si>
  <si>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</si>
  <si>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</si>
  <si>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</si>
  <si>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</si>
  <si>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</si>
  <si>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</si>
  <si>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</si>
  <si>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</si>
  <si>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</si>
  <si>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</si>
  <si>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山形県戸沢村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</si>
  <si>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</si>
  <si>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</si>
  <si>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</si>
  <si>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</si>
  <si>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</si>
  <si>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</si>
  <si>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</si>
  <si>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</si>
  <si>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</si>
  <si>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</si>
  <si>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</si>
  <si>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</si>
  <si>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</si>
  <si>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</si>
  <si>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</si>
  <si>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</si>
  <si>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</si>
  <si>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</si>
  <si>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</si>
  <si>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</si>
  <si>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</si>
  <si>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</si>
  <si>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</si>
  <si>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</si>
  <si>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</si>
  <si>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</si>
  <si>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</si>
  <si>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</si>
  <si>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</si>
  <si>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</si>
  <si>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</si>
  <si>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</si>
  <si>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</si>
  <si>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</si>
  <si>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</si>
  <si>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</si>
  <si>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</si>
  <si>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</si>
  <si>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</si>
  <si>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</si>
  <si>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</si>
  <si>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</si>
  <si>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</si>
  <si>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</si>
  <si>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</si>
  <si>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</si>
  <si>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</si>
  <si>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</si>
  <si>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</si>
  <si>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</si>
  <si>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</si>
  <si>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</si>
  <si>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</si>
  <si>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</si>
  <si>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</si>
  <si>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</si>
  <si>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</si>
  <si>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</si>
  <si>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</si>
  <si>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</si>
  <si>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</si>
  <si>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</si>
  <si>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</si>
  <si>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</si>
  <si>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</si>
  <si>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</si>
  <si>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</si>
  <si>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</si>
  <si>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</si>
  <si>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</si>
  <si>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</si>
  <si>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</si>
  <si>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</si>
  <si>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</si>
  <si>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</si>
  <si>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</si>
  <si>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</si>
  <si>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</si>
  <si>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</si>
  <si>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</si>
  <si>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</si>
  <si>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</si>
  <si>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</si>
  <si>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</si>
  <si>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</si>
  <si>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</si>
  <si>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</si>
  <si>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</si>
  <si>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</si>
  <si>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</si>
  <si>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</si>
  <si>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</si>
  <si>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</si>
  <si>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</si>
  <si>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</si>
  <si>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</si>
  <si>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</si>
  <si>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</si>
  <si>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</si>
  <si>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</si>
  <si>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</si>
  <si>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</si>
  <si>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</si>
  <si>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</si>
  <si>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</si>
  <si>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</si>
  <si>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</si>
  <si>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</si>
  <si>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</si>
  <si>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</si>
  <si>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</si>
  <si>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</si>
  <si>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</si>
  <si>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</si>
  <si>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</si>
  <si>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</si>
  <si>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</si>
  <si>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</si>
  <si>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</si>
  <si>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</si>
  <si>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</si>
  <si>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</si>
  <si>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</si>
  <si>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</si>
  <si>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</si>
  <si>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</si>
  <si>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</si>
  <si>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</si>
  <si>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</si>
  <si>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</si>
  <si>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</si>
  <si>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</si>
  <si>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</si>
  <si>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</si>
  <si>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</si>
  <si>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</si>
  <si>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</si>
  <si>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</si>
  <si>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</si>
  <si>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</si>
  <si>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</si>
  <si>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</si>
  <si>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</si>
  <si>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</si>
  <si>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</si>
  <si>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</si>
  <si>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</si>
  <si>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</si>
  <si>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</si>
  <si>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山形県戸沢村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</si>
  <si>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</si>
  <si>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</si>
  <si>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</si>
  <si>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</si>
  <si>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</si>
  <si>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</si>
  <si>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</si>
  <si>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</si>
  <si>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</si>
  <si>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</si>
  <si>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</si>
  <si>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</si>
  <si>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</si>
  <si>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</si>
  <si>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</si>
  <si>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</si>
  <si>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</si>
  <si>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</si>
  <si>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</si>
  <si>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</si>
  <si>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</si>
  <si>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</si>
  <si>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</si>
  <si>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</si>
  <si>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</si>
  <si>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</si>
  <si>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</si>
  <si>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</si>
  <si>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</si>
  <si>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</si>
  <si>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</si>
  <si>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</si>
  <si>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</si>
  <si>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</si>
  <si>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</si>
  <si>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</si>
  <si>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</si>
  <si>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</si>
  <si>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</si>
  <si>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</si>
  <si>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</si>
  <si>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</si>
  <si>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</si>
  <si>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</si>
  <si>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</si>
  <si>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</si>
  <si>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</si>
  <si>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</si>
  <si>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</si>
  <si>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</si>
  <si>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</si>
  <si>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</si>
  <si>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</si>
  <si>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</si>
  <si>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</si>
  <si>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</si>
  <si>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</si>
  <si>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</si>
  <si>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</si>
  <si>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</si>
  <si>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</si>
  <si>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</si>
  <si>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</si>
  <si>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</si>
  <si>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</si>
  <si>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</si>
  <si>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</si>
  <si>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</si>
  <si>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</si>
  <si>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</si>
  <si>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</si>
  <si>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</si>
  <si>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</si>
  <si>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</si>
  <si>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</si>
  <si>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</si>
  <si>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</si>
  <si>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</si>
  <si>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</si>
  <si>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</si>
  <si>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</si>
  <si>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</si>
  <si>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</si>
  <si>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</si>
  <si>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</si>
  <si>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</si>
  <si>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</si>
  <si>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</si>
  <si>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</si>
  <si>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</si>
  <si>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</si>
  <si>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</si>
  <si>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</si>
  <si>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</si>
  <si>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</si>
  <si>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</si>
  <si>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</si>
  <si>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</si>
  <si>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</si>
  <si>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</si>
  <si>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</si>
  <si>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</si>
  <si>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</si>
  <si>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</si>
  <si>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公共下水道事業特別会計</t>
    <phoneticPr fontId="5"/>
  </si>
  <si>
    <t>(Ｆ)</t>
    <phoneticPr fontId="5"/>
  </si>
  <si>
    <t>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</si>
  <si>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</si>
  <si>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</si>
  <si>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</si>
  <si>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</si>
  <si>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</si>
  <si>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</si>
  <si>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</si>
  <si>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</si>
  <si>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</si>
  <si>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</si>
  <si>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</si>
  <si>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</si>
  <si>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</si>
  <si>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</si>
  <si>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</si>
  <si>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</si>
  <si>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</si>
  <si>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</si>
  <si>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</si>
  <si>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</si>
  <si>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</si>
  <si>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</si>
  <si>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</si>
  <si>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</si>
  <si>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</si>
  <si>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</si>
  <si>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</si>
  <si>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</si>
  <si>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</si>
  <si>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</si>
  <si>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</si>
  <si>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</si>
  <si>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</si>
  <si>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</si>
  <si>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</si>
  <si>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</si>
  <si>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</si>
  <si>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</si>
  <si>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</si>
  <si>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</si>
  <si>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</si>
  <si>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</si>
  <si>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</si>
  <si>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</si>
  <si>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</si>
  <si>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</si>
  <si>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</si>
  <si>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</si>
  <si>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</si>
  <si>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</si>
  <si>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</si>
  <si>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</si>
  <si>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</si>
  <si>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</si>
  <si>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</si>
  <si>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</si>
  <si>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</si>
  <si>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</si>
  <si>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</si>
  <si>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</si>
  <si>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</si>
  <si>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</si>
  <si>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</si>
  <si>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</si>
  <si>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</si>
  <si>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</si>
  <si>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</si>
  <si>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</si>
  <si>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</si>
  <si>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</si>
  <si>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</si>
  <si>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</si>
  <si>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</si>
  <si>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</si>
  <si>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</si>
  <si>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</si>
  <si>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</si>
  <si>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</si>
  <si>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</si>
  <si>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</si>
  <si>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</si>
  <si>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</si>
  <si>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</si>
  <si>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</si>
  <si>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2.74</t>
  </si>
  <si>
    <t>▲ 11.07</t>
  </si>
  <si>
    <t>一般会計</t>
  </si>
  <si>
    <t>介護保険特別会計</t>
  </si>
  <si>
    <t>農業集落排水事業特別会計</t>
  </si>
  <si>
    <t>公共下水道事業特別会計</t>
  </si>
  <si>
    <t>簡易水道事業特別会計</t>
  </si>
  <si>
    <t>国民健康保険特別会計</t>
  </si>
  <si>
    <t>後期高齢者医療特別会計</t>
  </si>
  <si>
    <t>その他会計（赤字）</t>
  </si>
  <si>
    <t>▲ 0.08</t>
  </si>
  <si>
    <t>その他会計（黒字）</t>
  </si>
  <si>
    <t>H25末</t>
    <phoneticPr fontId="5"/>
  </si>
  <si>
    <t>H26末</t>
    <phoneticPr fontId="5"/>
  </si>
  <si>
    <t>H27末</t>
    <phoneticPr fontId="5"/>
  </si>
  <si>
    <t>H28末</t>
    <phoneticPr fontId="5"/>
  </si>
  <si>
    <t>H29末</t>
    <phoneticPr fontId="5"/>
  </si>
  <si>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</si>
  <si>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</si>
  <si>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</si>
  <si>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</si>
  <si>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</si>
  <si>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</si>
  <si>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最上地区広域連合（普通会計分）</t>
    <rPh sb="0" eb="2">
      <t>モガミ</t>
    </rPh>
    <rPh sb="2" eb="4">
      <t>チク</t>
    </rPh>
    <rPh sb="4" eb="6">
      <t>コウイキ</t>
    </rPh>
    <rPh sb="6" eb="8">
      <t>レンゴウ</t>
    </rPh>
    <rPh sb="9" eb="11">
      <t>フツウ</t>
    </rPh>
    <rPh sb="11" eb="13">
      <t>カイケイ</t>
    </rPh>
    <rPh sb="13" eb="14">
      <t>ブン</t>
    </rPh>
    <phoneticPr fontId="2"/>
  </si>
  <si>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</si>
  <si>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山形県後期高齢者医療広域連合（事業会計分）</t>
    <rPh sb="0" eb="3">
      <t>ヤマガタケン</t>
    </rPh>
    <rPh sb="3" eb="8">
      <t>コウキコウレイシャ</t>
    </rPh>
    <rPh sb="8" eb="10">
      <t>イリョウ</t>
    </rPh>
    <rPh sb="10" eb="12">
      <t>コウイキ</t>
    </rPh>
    <rPh sb="12" eb="14">
      <t>レンゴウ</t>
    </rPh>
    <rPh sb="15" eb="17">
      <t>ジギョウ</t>
    </rPh>
    <rPh sb="17" eb="19">
      <t>カイケイ</t>
    </rPh>
    <rPh sb="19" eb="20">
      <t>ブン</t>
    </rPh>
    <phoneticPr fontId="2"/>
  </si>
  <si>
    <t>山形県後期高齢者医療広域連合（普通会計分）</t>
    <rPh sb="0" eb="3">
      <t>ヤマガタケン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2"/>
  </si>
  <si>
    <t>戸沢村産業振興公社</t>
    <rPh sb="0" eb="3">
      <t>トザワムラ</t>
    </rPh>
    <rPh sb="3" eb="5">
      <t>サンギョウ</t>
    </rPh>
    <rPh sb="5" eb="7">
      <t>シンコウ</t>
    </rPh>
    <rPh sb="7" eb="9">
      <t>コウシャ</t>
    </rPh>
    <phoneticPr fontId="2"/>
  </si>
  <si>
    <t>村有財産施設整備基金</t>
    <rPh sb="0" eb="2">
      <t>ソンユウ</t>
    </rPh>
    <rPh sb="2" eb="4">
      <t>ザイサン</t>
    </rPh>
    <rPh sb="4" eb="6">
      <t>シセツ</t>
    </rPh>
    <rPh sb="6" eb="8">
      <t>セイビ</t>
    </rPh>
    <rPh sb="8" eb="10">
      <t>キキン</t>
    </rPh>
    <phoneticPr fontId="2"/>
  </si>
  <si>
    <t>地域振興拠点施設基盤強化基金</t>
    <rPh sb="0" eb="2">
      <t>チイキ</t>
    </rPh>
    <rPh sb="2" eb="4">
      <t>シンコウ</t>
    </rPh>
    <rPh sb="4" eb="6">
      <t>キョテン</t>
    </rPh>
    <rPh sb="6" eb="8">
      <t>シセツ</t>
    </rPh>
    <rPh sb="8" eb="10">
      <t>キバン</t>
    </rPh>
    <rPh sb="10" eb="12">
      <t>キョウカ</t>
    </rPh>
    <rPh sb="12" eb="14">
      <t>キキン</t>
    </rPh>
    <phoneticPr fontId="2"/>
  </si>
  <si>
    <t>文教施設等整備基金</t>
    <phoneticPr fontId="2"/>
  </si>
  <si>
    <t>ふるさと応援基金</t>
    <phoneticPr fontId="2"/>
  </si>
  <si>
    <t>地域振興基金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</si>
  <si>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</si>
  <si>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</si>
  <si>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</si>
  <si>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</si>
  <si>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類似団体に比べて低い傾向にあるが、将来負担比率については類似団体平均が０ポイントであるのに対し91.7ポイントと高い水準となっている。今後も地方債残高の上昇が見込まれるため、村債発行の抑制を図ることや公共施設等総合計画に基づいた村有財産の保有総量の縮小や長寿命対策に取り組むことが必要である。</t>
    <rPh sb="0" eb="2">
      <t>ユウケイ</t>
    </rPh>
    <rPh sb="2" eb="4">
      <t>コテイ</t>
    </rPh>
    <rPh sb="4" eb="6">
      <t>シサン</t>
    </rPh>
    <rPh sb="6" eb="8">
      <t>ゲンカ</t>
    </rPh>
    <rPh sb="8" eb="10">
      <t>ショウキャク</t>
    </rPh>
    <rPh sb="10" eb="11">
      <t>リツ</t>
    </rPh>
    <rPh sb="17" eb="19">
      <t>ルイジ</t>
    </rPh>
    <rPh sb="19" eb="21">
      <t>ダンタイ</t>
    </rPh>
    <rPh sb="22" eb="23">
      <t>クラ</t>
    </rPh>
    <rPh sb="25" eb="26">
      <t>ヒク</t>
    </rPh>
    <rPh sb="27" eb="29">
      <t>ケイコウ</t>
    </rPh>
    <rPh sb="34" eb="36">
      <t>ショウライ</t>
    </rPh>
    <rPh sb="36" eb="38">
      <t>フタン</t>
    </rPh>
    <rPh sb="38" eb="40">
      <t>ヒリツ</t>
    </rPh>
    <rPh sb="45" eb="47">
      <t>ルイジ</t>
    </rPh>
    <rPh sb="47" eb="49">
      <t>ダンタイ</t>
    </rPh>
    <rPh sb="49" eb="51">
      <t>ヘイキン</t>
    </rPh>
    <rPh sb="62" eb="63">
      <t>タイ</t>
    </rPh>
    <rPh sb="73" eb="74">
      <t>タカ</t>
    </rPh>
    <rPh sb="75" eb="77">
      <t>スイジュン</t>
    </rPh>
    <rPh sb="84" eb="86">
      <t>コンゴ</t>
    </rPh>
    <rPh sb="87" eb="90">
      <t>チホウサイ</t>
    </rPh>
    <rPh sb="90" eb="92">
      <t>ザンダカ</t>
    </rPh>
    <rPh sb="93" eb="95">
      <t>ジョウショウ</t>
    </rPh>
    <rPh sb="96" eb="98">
      <t>ミコ</t>
    </rPh>
    <rPh sb="104" eb="106">
      <t>ソンサイ</t>
    </rPh>
    <rPh sb="106" eb="108">
      <t>ハッコウ</t>
    </rPh>
    <rPh sb="109" eb="111">
      <t>ヨクセイ</t>
    </rPh>
    <rPh sb="112" eb="113">
      <t>ハカ</t>
    </rPh>
    <rPh sb="117" eb="119">
      <t>コウキョウ</t>
    </rPh>
    <rPh sb="119" eb="121">
      <t>シセツ</t>
    </rPh>
    <rPh sb="121" eb="122">
      <t>トウ</t>
    </rPh>
    <rPh sb="122" eb="124">
      <t>ソウゴウ</t>
    </rPh>
    <rPh sb="124" eb="126">
      <t>ケイカク</t>
    </rPh>
    <rPh sb="127" eb="128">
      <t>モト</t>
    </rPh>
    <rPh sb="131" eb="133">
      <t>ソンユウ</t>
    </rPh>
    <rPh sb="133" eb="135">
      <t>ザイサン</t>
    </rPh>
    <rPh sb="136" eb="140">
      <t>ホユウソウリョウ</t>
    </rPh>
    <rPh sb="141" eb="143">
      <t>シュクショウ</t>
    </rPh>
    <rPh sb="144" eb="147">
      <t>チョウジュミョウ</t>
    </rPh>
    <rPh sb="147" eb="149">
      <t>タイサク</t>
    </rPh>
    <rPh sb="150" eb="151">
      <t>ト</t>
    </rPh>
    <rPh sb="152" eb="153">
      <t>ク</t>
    </rPh>
    <rPh sb="157" eb="15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</si>
  <si>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</si>
  <si>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</si>
  <si>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</si>
  <si>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</si>
  <si>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</si>
  <si>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</si>
  <si>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年々増加傾向にある。平成23年度から平成29年度にかけて行った学校施設等整備事業（中学校建設、体育館建設、小学校建設）、保育所建設に際し、約20億円の地方債を発行したことやその償還が平成27年度から開始していることが要因と考える。今後も公債費は上昇見込みであるため、これまで以上に地方債依存型の事業実施を見直していくなど、公債費の適正化に取り組んでいく必要がある。</t>
    <rPh sb="0" eb="2">
      <t>ショウライ</t>
    </rPh>
    <rPh sb="2" eb="4">
      <t>フタン</t>
    </rPh>
    <rPh sb="4" eb="6">
      <t>ヒリツ</t>
    </rPh>
    <rPh sb="6" eb="7">
      <t>オヨ</t>
    </rPh>
    <rPh sb="8" eb="10">
      <t>ジッシツ</t>
    </rPh>
    <rPh sb="10" eb="13">
      <t>コウサイヒ</t>
    </rPh>
    <rPh sb="13" eb="15">
      <t>ヒリツ</t>
    </rPh>
    <rPh sb="18" eb="22">
      <t>ネンネンゾウカ</t>
    </rPh>
    <rPh sb="22" eb="24">
      <t>ケイコウ</t>
    </rPh>
    <rPh sb="28" eb="30">
      <t>ヘイセイ</t>
    </rPh>
    <rPh sb="32" eb="33">
      <t>ネン</t>
    </rPh>
    <rPh sb="33" eb="34">
      <t>ド</t>
    </rPh>
    <rPh sb="36" eb="38">
      <t>ヘイセイ</t>
    </rPh>
    <rPh sb="40" eb="42">
      <t>ネンド</t>
    </rPh>
    <rPh sb="46" eb="47">
      <t>オコナ</t>
    </rPh>
    <rPh sb="49" eb="51">
      <t>ガッコウ</t>
    </rPh>
    <rPh sb="51" eb="53">
      <t>シセツ</t>
    </rPh>
    <rPh sb="53" eb="54">
      <t>トウ</t>
    </rPh>
    <rPh sb="54" eb="56">
      <t>セイビ</t>
    </rPh>
    <rPh sb="56" eb="58">
      <t>ジギョウ</t>
    </rPh>
    <rPh sb="59" eb="62">
      <t>チュウガッコウ</t>
    </rPh>
    <rPh sb="62" eb="64">
      <t>ケンセツ</t>
    </rPh>
    <rPh sb="65" eb="68">
      <t>タイイクカン</t>
    </rPh>
    <rPh sb="68" eb="70">
      <t>ケンセツ</t>
    </rPh>
    <rPh sb="71" eb="74">
      <t>ショウガッコウ</t>
    </rPh>
    <rPh sb="74" eb="76">
      <t>ケンセツ</t>
    </rPh>
    <rPh sb="78" eb="80">
      <t>ホイク</t>
    </rPh>
    <rPh sb="80" eb="81">
      <t>ショ</t>
    </rPh>
    <rPh sb="81" eb="83">
      <t>ケンセツ</t>
    </rPh>
    <rPh sb="84" eb="85">
      <t>サイ</t>
    </rPh>
    <rPh sb="87" eb="88">
      <t>ヤク</t>
    </rPh>
    <rPh sb="90" eb="92">
      <t>オクエン</t>
    </rPh>
    <rPh sb="93" eb="96">
      <t>チホウサイ</t>
    </rPh>
    <rPh sb="97" eb="99">
      <t>ハッコウ</t>
    </rPh>
    <rPh sb="106" eb="108">
      <t>ショウカン</t>
    </rPh>
    <rPh sb="109" eb="111">
      <t>ヘイセイ</t>
    </rPh>
    <rPh sb="113" eb="115">
      <t>ネンド</t>
    </rPh>
    <rPh sb="117" eb="119">
      <t>カイシ</t>
    </rPh>
    <rPh sb="126" eb="128">
      <t>ヨウイン</t>
    </rPh>
    <rPh sb="129" eb="130">
      <t>カンガ</t>
    </rPh>
    <rPh sb="133" eb="135">
      <t>コンゴ</t>
    </rPh>
    <rPh sb="136" eb="139">
      <t>コウサイヒ</t>
    </rPh>
    <rPh sb="140" eb="142">
      <t>ジョウショウ</t>
    </rPh>
    <rPh sb="142" eb="144">
      <t>ミコ</t>
    </rPh>
    <rPh sb="155" eb="157">
      <t>イジョウ</t>
    </rPh>
    <rPh sb="158" eb="161">
      <t>チホウサイ</t>
    </rPh>
    <rPh sb="161" eb="164">
      <t>イゾンガタ</t>
    </rPh>
    <rPh sb="165" eb="167">
      <t>ジギョウ</t>
    </rPh>
    <rPh sb="167" eb="169">
      <t>ジッシ</t>
    </rPh>
    <rPh sb="170" eb="172">
      <t>ミナオ</t>
    </rPh>
    <rPh sb="179" eb="182">
      <t>コウサイヒ</t>
    </rPh>
    <rPh sb="183" eb="186">
      <t>テキセイカ</t>
    </rPh>
    <rPh sb="187" eb="188">
      <t>ト</t>
    </rPh>
    <rPh sb="189" eb="190">
      <t>ク</t>
    </rPh>
    <rPh sb="194" eb="196">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</si>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</sst>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245039</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0451-4D66-BC7A-C6ED23959E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125359</c:v>
                </c:pt>
                <c:pt idx="1">
                  <c:v>166645</c:v>
                </c:pt>
                <c:pt idx="2">
                  <c:v>297660</c:v>
                </c:pt>
                <c:pt idx="3">
                  <c:v>197825</c:v>
                </c:pt>
                <c:pt idx="4">
                  <c:v>109560</c:v>
                </c:pt>
              </c:numCache>
            </c:numRef>
          </c:val>
          <c:smooth val="0"/>
          <c:extLst xmlns:c16r2="http://schemas.microsoft.com/office/drawing/2015/06/chart">
            <c:ext xmlns:c16="http://schemas.microsoft.com/office/drawing/2014/chart" uri="{C3380CC4-5D6E-409C-BE32-E72D297353CC}">
              <c16:uniqueId val="{00000001-0451-4D66-BC7A-C6ED23959EE9}"/>
            </c:ext>
          </c:extLst>
        </c:ser>
        <c:dLbls>
          <c:showLegendKey val="0"/>
          <c:showVal val="0"/>
          <c:showCatName val="0"/>
          <c:showSerName val="0"/>
          <c:showPercent val="0"/>
          <c:showBubbleSize val="0"/>
        </c:dLbls>
        <c:marker val="1"/>
        <c:smooth val="0"/>
        <c:axId val="396498024"/>
        <c:axId val="396500376"/>
      </c:lineChart>
      <c:catAx>
        <c:axId val="396498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500376"/>
        <c:crosses val="autoZero"/>
        <c:auto val="1"/>
        <c:lblAlgn val="ctr"/>
        <c:lblOffset val="100"/>
        <c:tickLblSkip val="1"/>
        <c:tickMarkSkip val="1"/>
        <c:noMultiLvlLbl val="0"/>
      </c:catAx>
      <c:valAx>
        <c:axId val="3965003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498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8.7899999999999991</c:v>
                </c:pt>
                <c:pt idx="1">
                  <c:v>12.47</c:v>
                </c:pt>
                <c:pt idx="2">
                  <c:v>12.4</c:v>
                </c:pt>
                <c:pt idx="3">
                  <c:v>9.89</c:v>
                </c:pt>
                <c:pt idx="4">
                  <c:v>2.88</c:v>
                </c:pt>
              </c:numCache>
            </c:numRef>
          </c:val>
          <c:extLst xmlns:c16r2="http://schemas.microsoft.com/office/drawing/2015/06/chart">
            <c:ext xmlns:c16="http://schemas.microsoft.com/office/drawing/2014/chart" uri="{C3380CC4-5D6E-409C-BE32-E72D297353CC}">
              <c16:uniqueId val="{00000000-9197-4620-BD26-88F3BB733A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24.58</c:v>
                </c:pt>
                <c:pt idx="1">
                  <c:v>34.340000000000003</c:v>
                </c:pt>
                <c:pt idx="2">
                  <c:v>42.1</c:v>
                </c:pt>
                <c:pt idx="3">
                  <c:v>43.11</c:v>
                </c:pt>
                <c:pt idx="4">
                  <c:v>39.78</c:v>
                </c:pt>
              </c:numCache>
            </c:numRef>
          </c:val>
          <c:extLst xmlns:c16r2="http://schemas.microsoft.com/office/drawing/2015/06/chart">
            <c:ext xmlns:c16="http://schemas.microsoft.com/office/drawing/2014/chart" uri="{C3380CC4-5D6E-409C-BE32-E72D297353CC}">
              <c16:uniqueId val="{00000001-9197-4620-BD26-88F3BB733AC9}"/>
            </c:ext>
          </c:extLst>
        </c:ser>
        <c:dLbls>
          <c:showLegendKey val="0"/>
          <c:showVal val="0"/>
          <c:showCatName val="0"/>
          <c:showSerName val="0"/>
          <c:showPercent val="0"/>
          <c:showBubbleSize val="0"/>
        </c:dLbls>
        <c:gapWidth val="250"/>
        <c:overlap val="100"/>
        <c:axId val="396499984"/>
        <c:axId val="396501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4.95</c:v>
                </c:pt>
                <c:pt idx="1">
                  <c:v>14.15</c:v>
                </c:pt>
                <c:pt idx="2">
                  <c:v>6.99</c:v>
                </c:pt>
                <c:pt idx="3">
                  <c:v>-2.74</c:v>
                </c:pt>
                <c:pt idx="4">
                  <c:v>-11.07</c:v>
                </c:pt>
              </c:numCache>
            </c:numRef>
          </c:val>
          <c:smooth val="0"/>
          <c:extLst xmlns:c16r2="http://schemas.microsoft.com/office/drawing/2015/06/chart">
            <c:ext xmlns:c16="http://schemas.microsoft.com/office/drawing/2014/chart" uri="{C3380CC4-5D6E-409C-BE32-E72D297353CC}">
              <c16:uniqueId val="{00000002-9197-4620-BD26-88F3BB733AC9}"/>
            </c:ext>
          </c:extLst>
        </c:ser>
        <c:dLbls>
          <c:showLegendKey val="0"/>
          <c:showVal val="0"/>
          <c:showCatName val="0"/>
          <c:showSerName val="0"/>
          <c:showPercent val="0"/>
          <c:showBubbleSize val="0"/>
        </c:dLbls>
        <c:marker val="1"/>
        <c:smooth val="0"/>
        <c:axId val="396499984"/>
        <c:axId val="396501160"/>
      </c:lineChart>
      <c:catAx>
        <c:axId val="39649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6501160"/>
        <c:crosses val="autoZero"/>
        <c:auto val="1"/>
        <c:lblAlgn val="ctr"/>
        <c:lblOffset val="100"/>
        <c:tickLblSkip val="1"/>
        <c:tickMarkSkip val="1"/>
        <c:noMultiLvlLbl val="0"/>
      </c:catAx>
      <c:valAx>
        <c:axId val="396501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49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0.21</c:v>
                </c:pt>
                <c:pt idx="2">
                  <c:v>#N/A</c:v>
                </c:pt>
                <c:pt idx="3">
                  <c:v>0.67</c:v>
                </c:pt>
                <c:pt idx="4">
                  <c:v>#N/A</c:v>
                </c:pt>
                <c:pt idx="5">
                  <c:v>0.46</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634-443A-9CF6-2447BA3337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0.08</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634-443A-9CF6-2447BA3337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634-443A-9CF6-2447BA33375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0.06</c:v>
                </c:pt>
                <c:pt idx="8">
                  <c:v>#N/A</c:v>
                </c:pt>
                <c:pt idx="9">
                  <c:v>0.1</c:v>
                </c:pt>
              </c:numCache>
            </c:numRef>
          </c:val>
          <c:extLst xmlns:c16r2="http://schemas.microsoft.com/office/drawing/2015/06/chart">
            <c:ext xmlns:c16="http://schemas.microsoft.com/office/drawing/2014/chart" uri="{C3380CC4-5D6E-409C-BE32-E72D297353CC}">
              <c16:uniqueId val="{00000003-E634-443A-9CF6-2447BA33375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7.0000000000000007E-2</c:v>
                </c:pt>
                <c:pt idx="4">
                  <c:v>#N/A</c:v>
                </c:pt>
                <c:pt idx="5">
                  <c:v>0.03</c:v>
                </c:pt>
                <c:pt idx="6">
                  <c:v>#N/A</c:v>
                </c:pt>
                <c:pt idx="7">
                  <c:v>0.08</c:v>
                </c:pt>
                <c:pt idx="8">
                  <c:v>#N/A</c:v>
                </c:pt>
                <c:pt idx="9">
                  <c:v>0.13</c:v>
                </c:pt>
              </c:numCache>
            </c:numRef>
          </c:val>
          <c:extLst xmlns:c16r2="http://schemas.microsoft.com/office/drawing/2015/06/chart">
            <c:ext xmlns:c16="http://schemas.microsoft.com/office/drawing/2014/chart" uri="{C3380CC4-5D6E-409C-BE32-E72D297353CC}">
              <c16:uniqueId val="{00000004-E634-443A-9CF6-2447BA333750}"/>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0.47</c:v>
                </c:pt>
                <c:pt idx="4">
                  <c:v>#N/A</c:v>
                </c:pt>
                <c:pt idx="5">
                  <c:v>0.34</c:v>
                </c:pt>
                <c:pt idx="6">
                  <c:v>#N/A</c:v>
                </c:pt>
                <c:pt idx="7">
                  <c:v>0.34</c:v>
                </c:pt>
                <c:pt idx="8">
                  <c:v>#N/A</c:v>
                </c:pt>
                <c:pt idx="9">
                  <c:v>0.2</c:v>
                </c:pt>
              </c:numCache>
            </c:numRef>
          </c:val>
          <c:extLst xmlns:c16r2="http://schemas.microsoft.com/office/drawing/2015/06/chart">
            <c:ext xmlns:c16="http://schemas.microsoft.com/office/drawing/2014/chart" uri="{C3380CC4-5D6E-409C-BE32-E72D297353CC}">
              <c16:uniqueId val="{00000005-E634-443A-9CF6-2447BA333750}"/>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0.13</c:v>
                </c:pt>
                <c:pt idx="6">
                  <c:v>#N/A</c:v>
                </c:pt>
                <c:pt idx="7">
                  <c:v>0.17</c:v>
                </c:pt>
                <c:pt idx="8">
                  <c:v>#N/A</c:v>
                </c:pt>
                <c:pt idx="9">
                  <c:v>0.21</c:v>
                </c:pt>
              </c:numCache>
            </c:numRef>
          </c:val>
          <c:extLst xmlns:c16r2="http://schemas.microsoft.com/office/drawing/2015/06/chart">
            <c:ext xmlns:c16="http://schemas.microsoft.com/office/drawing/2014/chart" uri="{C3380CC4-5D6E-409C-BE32-E72D297353CC}">
              <c16:uniqueId val="{00000006-E634-443A-9CF6-2447BA333750}"/>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#N/A</c:v>
                </c:pt>
                <c:pt idx="5">
                  <c:v>0.23</c:v>
                </c:pt>
                <c:pt idx="6">
                  <c:v>#N/A</c:v>
                </c:pt>
                <c:pt idx="7">
                  <c:v>0.16</c:v>
                </c:pt>
                <c:pt idx="8">
                  <c:v>#N/A</c:v>
                </c:pt>
                <c:pt idx="9">
                  <c:v>0.27</c:v>
                </c:pt>
              </c:numCache>
            </c:numRef>
          </c:val>
          <c:extLst xmlns:c16r2="http://schemas.microsoft.com/office/drawing/2015/06/chart">
            <c:ext xmlns:c16="http://schemas.microsoft.com/office/drawing/2014/chart" uri="{C3380CC4-5D6E-409C-BE32-E72D297353CC}">
              <c16:uniqueId val="{00000007-E634-443A-9CF6-2447BA33375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0.73</c:v>
                </c:pt>
                <c:pt idx="2">
                  <c:v>#N/A</c:v>
                </c:pt>
                <c:pt idx="3">
                  <c:v>1.17</c:v>
                </c:pt>
                <c:pt idx="4">
                  <c:v>#N/A</c:v>
                </c:pt>
                <c:pt idx="5">
                  <c:v>0.86</c:v>
                </c:pt>
                <c:pt idx="6">
                  <c:v>#N/A</c:v>
                </c:pt>
                <c:pt idx="7">
                  <c:v>0.39</c:v>
                </c:pt>
                <c:pt idx="8">
                  <c:v>#N/A</c:v>
                </c:pt>
                <c:pt idx="9">
                  <c:v>0.82</c:v>
                </c:pt>
              </c:numCache>
            </c:numRef>
          </c:val>
          <c:extLst xmlns:c16r2="http://schemas.microsoft.com/office/drawing/2015/06/chart">
            <c:ext xmlns:c16="http://schemas.microsoft.com/office/drawing/2014/chart" uri="{C3380CC4-5D6E-409C-BE32-E72D297353CC}">
              <c16:uniqueId val="{00000008-E634-443A-9CF6-2447BA3337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8.8699999999999992</c:v>
                </c:pt>
                <c:pt idx="2">
                  <c:v>#N/A</c:v>
                </c:pt>
                <c:pt idx="3">
                  <c:v>12.13</c:v>
                </c:pt>
                <c:pt idx="4">
                  <c:v>#N/A</c:v>
                </c:pt>
                <c:pt idx="5">
                  <c:v>11.93</c:v>
                </c:pt>
                <c:pt idx="6">
                  <c:v>#N/A</c:v>
                </c:pt>
                <c:pt idx="7">
                  <c:v>9.89</c:v>
                </c:pt>
                <c:pt idx="8">
                  <c:v>#N/A</c:v>
                </c:pt>
                <c:pt idx="9">
                  <c:v>2.87</c:v>
                </c:pt>
              </c:numCache>
            </c:numRef>
          </c:val>
          <c:extLst xmlns:c16r2="http://schemas.microsoft.com/office/drawing/2015/06/chart">
            <c:ext xmlns:c16="http://schemas.microsoft.com/office/drawing/2014/chart" uri="{C3380CC4-5D6E-409C-BE32-E72D297353CC}">
              <c16:uniqueId val="{00000009-E634-443A-9CF6-2447BA333750}"/>
            </c:ext>
          </c:extLst>
        </c:ser>
        <c:dLbls>
          <c:showLegendKey val="0"/>
          <c:showVal val="0"/>
          <c:showCatName val="0"/>
          <c:showSerName val="0"/>
          <c:showPercent val="0"/>
          <c:showBubbleSize val="0"/>
        </c:dLbls>
        <c:gapWidth val="150"/>
        <c:overlap val="100"/>
        <c:axId val="485561840"/>
        <c:axId val="485564584"/>
      </c:barChart>
      <c:catAx>
        <c:axId val="48556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564584"/>
        <c:crosses val="autoZero"/>
        <c:auto val="1"/>
        <c:lblAlgn val="ctr"/>
        <c:lblOffset val="100"/>
        <c:tickLblSkip val="1"/>
        <c:tickMarkSkip val="1"/>
        <c:noMultiLvlLbl val="0"/>
      </c:catAx>
      <c:valAx>
        <c:axId val="485564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561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393</c:v>
                </c:pt>
                <c:pt idx="5">
                  <c:v>367</c:v>
                </c:pt>
                <c:pt idx="8">
                  <c:v>375</c:v>
                </c:pt>
                <c:pt idx="11">
                  <c:v>375</c:v>
                </c:pt>
                <c:pt idx="14">
                  <c:v>393</c:v>
                </c:pt>
              </c:numCache>
            </c:numRef>
          </c:val>
          <c:extLst xmlns:c16r2="http://schemas.microsoft.com/office/drawing/2015/06/chart">
            <c:ext xmlns:c16="http://schemas.microsoft.com/office/drawing/2014/chart" uri="{C3380CC4-5D6E-409C-BE32-E72D297353CC}">
              <c16:uniqueId val="{00000000-015C-4A61-A986-F6D9D11EFC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15C-4A61-A986-F6D9D11EFC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c:v>
                </c:pt>
                <c:pt idx="3">
                  <c:v>23</c:v>
                </c:pt>
                <c:pt idx="6">
                  <c:v>10</c:v>
                </c:pt>
                <c:pt idx="9">
                  <c:v>10</c:v>
                </c:pt>
                <c:pt idx="12">
                  <c:v>10</c:v>
                </c:pt>
              </c:numCache>
            </c:numRef>
          </c:val>
          <c:extLst xmlns:c16r2="http://schemas.microsoft.com/office/drawing/2015/06/chart">
            <c:ext xmlns:c16="http://schemas.microsoft.com/office/drawing/2014/chart" uri="{C3380CC4-5D6E-409C-BE32-E72D297353CC}">
              <c16:uniqueId val="{00000002-015C-4A61-A986-F6D9D11EFC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10</c:v>
                </c:pt>
                <c:pt idx="6">
                  <c:v>10</c:v>
                </c:pt>
                <c:pt idx="9">
                  <c:v>10</c:v>
                </c:pt>
                <c:pt idx="12">
                  <c:v>5</c:v>
                </c:pt>
              </c:numCache>
            </c:numRef>
          </c:val>
          <c:extLst xmlns:c16r2="http://schemas.microsoft.com/office/drawing/2015/06/chart">
            <c:ext xmlns:c16="http://schemas.microsoft.com/office/drawing/2014/chart" uri="{C3380CC4-5D6E-409C-BE32-E72D297353CC}">
              <c16:uniqueId val="{00000003-015C-4A61-A986-F6D9D11EFC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183</c:v>
                </c:pt>
                <c:pt idx="3">
                  <c:v>178</c:v>
                </c:pt>
                <c:pt idx="6">
                  <c:v>205</c:v>
                </c:pt>
                <c:pt idx="9">
                  <c:v>196</c:v>
                </c:pt>
                <c:pt idx="12">
                  <c:v>245</c:v>
                </c:pt>
              </c:numCache>
            </c:numRef>
          </c:val>
          <c:extLst xmlns:c16r2="http://schemas.microsoft.com/office/drawing/2015/06/chart">
            <c:ext xmlns:c16="http://schemas.microsoft.com/office/drawing/2014/chart" uri="{C3380CC4-5D6E-409C-BE32-E72D297353CC}">
              <c16:uniqueId val="{00000004-015C-4A61-A986-F6D9D11EFC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15C-4A61-A986-F6D9D11EFC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15C-4A61-A986-F6D9D11EFC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306</c:v>
                </c:pt>
                <c:pt idx="3">
                  <c:v>287</c:v>
                </c:pt>
                <c:pt idx="6">
                  <c:v>308</c:v>
                </c:pt>
                <c:pt idx="9">
                  <c:v>320</c:v>
                </c:pt>
                <c:pt idx="12">
                  <c:v>333</c:v>
                </c:pt>
              </c:numCache>
            </c:numRef>
          </c:val>
          <c:extLst xmlns:c16r2="http://schemas.microsoft.com/office/drawing/2015/06/chart">
            <c:ext xmlns:c16="http://schemas.microsoft.com/office/drawing/2014/chart" uri="{C3380CC4-5D6E-409C-BE32-E72D297353CC}">
              <c16:uniqueId val="{00000007-015C-4A61-A986-F6D9D11EFCBD}"/>
            </c:ext>
          </c:extLst>
        </c:ser>
        <c:dLbls>
          <c:showLegendKey val="0"/>
          <c:showVal val="0"/>
          <c:showCatName val="0"/>
          <c:showSerName val="0"/>
          <c:showPercent val="0"/>
          <c:showBubbleSize val="0"/>
        </c:dLbls>
        <c:gapWidth val="100"/>
        <c:overlap val="100"/>
        <c:axId val="485567328"/>
        <c:axId val="485563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126</c:v>
                </c:pt>
                <c:pt idx="2">
                  <c:v>#N/A</c:v>
                </c:pt>
                <c:pt idx="3">
                  <c:v>#N/A</c:v>
                </c:pt>
                <c:pt idx="4">
                  <c:v>131</c:v>
                </c:pt>
                <c:pt idx="5">
                  <c:v>#N/A</c:v>
                </c:pt>
                <c:pt idx="6">
                  <c:v>#N/A</c:v>
                </c:pt>
                <c:pt idx="7">
                  <c:v>158</c:v>
                </c:pt>
                <c:pt idx="8">
                  <c:v>#N/A</c:v>
                </c:pt>
                <c:pt idx="9">
                  <c:v>#N/A</c:v>
                </c:pt>
                <c:pt idx="10">
                  <c:v>161</c:v>
                </c:pt>
                <c:pt idx="11">
                  <c:v>#N/A</c:v>
                </c:pt>
                <c:pt idx="12">
                  <c:v>#N/A</c:v>
                </c:pt>
                <c:pt idx="13">
                  <c:v>200</c:v>
                </c:pt>
                <c:pt idx="14">
                  <c:v>#N/A</c:v>
                </c:pt>
              </c:numCache>
            </c:numRef>
          </c:val>
          <c:smooth val="0"/>
          <c:extLst xmlns:c16r2="http://schemas.microsoft.com/office/drawing/2015/06/chart">
            <c:ext xmlns:c16="http://schemas.microsoft.com/office/drawing/2014/chart" uri="{C3380CC4-5D6E-409C-BE32-E72D297353CC}">
              <c16:uniqueId val="{00000008-015C-4A61-A986-F6D9D11EFCBD}"/>
            </c:ext>
          </c:extLst>
        </c:ser>
        <c:dLbls>
          <c:showLegendKey val="0"/>
          <c:showVal val="0"/>
          <c:showCatName val="0"/>
          <c:showSerName val="0"/>
          <c:showPercent val="0"/>
          <c:showBubbleSize val="0"/>
        </c:dLbls>
        <c:marker val="1"/>
        <c:smooth val="0"/>
        <c:axId val="485567328"/>
        <c:axId val="485563408"/>
      </c:lineChart>
      <c:catAx>
        <c:axId val="48556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563408"/>
        <c:crosses val="autoZero"/>
        <c:auto val="1"/>
        <c:lblAlgn val="ctr"/>
        <c:lblOffset val="100"/>
        <c:tickLblSkip val="1"/>
        <c:tickMarkSkip val="1"/>
        <c:noMultiLvlLbl val="0"/>
      </c:catAx>
      <c:valAx>
        <c:axId val="48556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56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4050</c:v>
                </c:pt>
                <c:pt idx="5">
                  <c:v>4093</c:v>
                </c:pt>
                <c:pt idx="8">
                  <c:v>4077</c:v>
                </c:pt>
                <c:pt idx="11">
                  <c:v>4359</c:v>
                </c:pt>
                <c:pt idx="14">
                  <c:v>4570</c:v>
                </c:pt>
              </c:numCache>
            </c:numRef>
          </c:val>
          <c:extLst xmlns:c16r2="http://schemas.microsoft.com/office/drawing/2015/06/chart">
            <c:ext xmlns:c16="http://schemas.microsoft.com/office/drawing/2014/chart" uri="{C3380CC4-5D6E-409C-BE32-E72D297353CC}">
              <c16:uniqueId val="{00000000-2A53-42FE-8AC1-6A33DD7FA4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41</c:v>
                </c:pt>
                <c:pt idx="5">
                  <c:v>35</c:v>
                </c:pt>
                <c:pt idx="8">
                  <c:v>28</c:v>
                </c:pt>
                <c:pt idx="11">
                  <c:v>22</c:v>
                </c:pt>
                <c:pt idx="14">
                  <c:v>15</c:v>
                </c:pt>
              </c:numCache>
            </c:numRef>
          </c:val>
          <c:extLst xmlns:c16r2="http://schemas.microsoft.com/office/drawing/2015/06/chart">
            <c:ext xmlns:c16="http://schemas.microsoft.com/office/drawing/2014/chart" uri="{C3380CC4-5D6E-409C-BE32-E72D297353CC}">
              <c16:uniqueId val="{00000001-2A53-42FE-8AC1-6A33DD7FA4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1341</c:v>
                </c:pt>
                <c:pt idx="5">
                  <c:v>1356</c:v>
                </c:pt>
                <c:pt idx="8">
                  <c:v>1518</c:v>
                </c:pt>
                <c:pt idx="11">
                  <c:v>1680</c:v>
                </c:pt>
                <c:pt idx="14">
                  <c:v>1620</c:v>
                </c:pt>
              </c:numCache>
            </c:numRef>
          </c:val>
          <c:extLst xmlns:c16r2="http://schemas.microsoft.com/office/drawing/2015/06/chart">
            <c:ext xmlns:c16="http://schemas.microsoft.com/office/drawing/2014/chart" uri="{C3380CC4-5D6E-409C-BE32-E72D297353CC}">
              <c16:uniqueId val="{00000002-2A53-42FE-8AC1-6A33DD7FA4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A53-42FE-8AC1-6A33DD7FA4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A53-42FE-8AC1-6A33DD7FA4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A53-42FE-8AC1-6A33DD7FA4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338</c:v>
                </c:pt>
                <c:pt idx="3">
                  <c:v>488</c:v>
                </c:pt>
                <c:pt idx="6">
                  <c:v>367</c:v>
                </c:pt>
                <c:pt idx="9">
                  <c:v>389</c:v>
                </c:pt>
                <c:pt idx="12">
                  <c:v>359</c:v>
                </c:pt>
              </c:numCache>
            </c:numRef>
          </c:val>
          <c:extLst xmlns:c16r2="http://schemas.microsoft.com/office/drawing/2015/06/chart">
            <c:ext xmlns:c16="http://schemas.microsoft.com/office/drawing/2014/chart" uri="{C3380CC4-5D6E-409C-BE32-E72D297353CC}">
              <c16:uniqueId val="{00000006-2A53-42FE-8AC1-6A33DD7FA4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c:v>
                </c:pt>
                <c:pt idx="3">
                  <c:v>18</c:v>
                </c:pt>
                <c:pt idx="6">
                  <c:v>12</c:v>
                </c:pt>
                <c:pt idx="9">
                  <c:v>7</c:v>
                </c:pt>
                <c:pt idx="12">
                  <c:v>18</c:v>
                </c:pt>
              </c:numCache>
            </c:numRef>
          </c:val>
          <c:extLst xmlns:c16r2="http://schemas.microsoft.com/office/drawing/2015/06/chart">
            <c:ext xmlns:c16="http://schemas.microsoft.com/office/drawing/2014/chart" uri="{C3380CC4-5D6E-409C-BE32-E72D297353CC}">
              <c16:uniqueId val="{00000007-2A53-42FE-8AC1-6A33DD7FA4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2599</c:v>
                </c:pt>
                <c:pt idx="3">
                  <c:v>2446</c:v>
                </c:pt>
                <c:pt idx="6">
                  <c:v>2534</c:v>
                </c:pt>
                <c:pt idx="9">
                  <c:v>2420</c:v>
                </c:pt>
                <c:pt idx="12">
                  <c:v>2298</c:v>
                </c:pt>
              </c:numCache>
            </c:numRef>
          </c:val>
          <c:extLst xmlns:c16r2="http://schemas.microsoft.com/office/drawing/2015/06/chart">
            <c:ext xmlns:c16="http://schemas.microsoft.com/office/drawing/2014/chart" uri="{C3380CC4-5D6E-409C-BE32-E72D297353CC}">
              <c16:uniqueId val="{00000008-2A53-42FE-8AC1-6A33DD7FA4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23</c:v>
                </c:pt>
                <c:pt idx="3">
                  <c:v>13</c:v>
                </c:pt>
                <c:pt idx="6">
                  <c:v>10</c:v>
                </c:pt>
                <c:pt idx="9">
                  <c:v>10</c:v>
                </c:pt>
                <c:pt idx="12">
                  <c:v>0</c:v>
                </c:pt>
              </c:numCache>
            </c:numRef>
          </c:val>
          <c:extLst xmlns:c16r2="http://schemas.microsoft.com/office/drawing/2015/06/chart">
            <c:ext xmlns:c16="http://schemas.microsoft.com/office/drawing/2014/chart" uri="{C3380CC4-5D6E-409C-BE32-E72D297353CC}">
              <c16:uniqueId val="{00000009-2A53-42FE-8AC1-6A33DD7FA4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3805</c:v>
                </c:pt>
                <c:pt idx="3">
                  <c:v>4087</c:v>
                </c:pt>
                <c:pt idx="6">
                  <c:v>4752</c:v>
                </c:pt>
                <c:pt idx="9">
                  <c:v>5257</c:v>
                </c:pt>
                <c:pt idx="12">
                  <c:v>5389</c:v>
                </c:pt>
              </c:numCache>
            </c:numRef>
          </c:val>
          <c:extLst xmlns:c16r2="http://schemas.microsoft.com/office/drawing/2015/06/chart">
            <c:ext xmlns:c16="http://schemas.microsoft.com/office/drawing/2014/chart" uri="{C3380CC4-5D6E-409C-BE32-E72D297353CC}">
              <c16:uniqueId val="{0000000A-2A53-42FE-8AC1-6A33DD7FA44B}"/>
            </c:ext>
          </c:extLst>
        </c:ser>
        <c:dLbls>
          <c:showLegendKey val="0"/>
          <c:showVal val="0"/>
          <c:showCatName val="0"/>
          <c:showSerName val="0"/>
          <c:showPercent val="0"/>
          <c:showBubbleSize val="0"/>
        </c:dLbls>
        <c:gapWidth val="100"/>
        <c:overlap val="100"/>
        <c:axId val="485563016"/>
        <c:axId val="485556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1357</c:v>
                </c:pt>
                <c:pt idx="2">
                  <c:v>#N/A</c:v>
                </c:pt>
                <c:pt idx="3">
                  <c:v>#N/A</c:v>
                </c:pt>
                <c:pt idx="4">
                  <c:v>1568</c:v>
                </c:pt>
                <c:pt idx="5">
                  <c:v>#N/A</c:v>
                </c:pt>
                <c:pt idx="6">
                  <c:v>#N/A</c:v>
                </c:pt>
                <c:pt idx="7">
                  <c:v>2052</c:v>
                </c:pt>
                <c:pt idx="8">
                  <c:v>#N/A</c:v>
                </c:pt>
                <c:pt idx="9">
                  <c:v>#N/A</c:v>
                </c:pt>
                <c:pt idx="10">
                  <c:v>2023</c:v>
                </c:pt>
                <c:pt idx="11">
                  <c:v>#N/A</c:v>
                </c:pt>
                <c:pt idx="12">
                  <c:v>#N/A</c:v>
                </c:pt>
                <c:pt idx="13">
                  <c:v>1858</c:v>
                </c:pt>
                <c:pt idx="14">
                  <c:v>#N/A</c:v>
                </c:pt>
              </c:numCache>
            </c:numRef>
          </c:val>
          <c:smooth val="0"/>
          <c:extLst xmlns:c16r2="http://schemas.microsoft.com/office/drawing/2015/06/chart">
            <c:ext xmlns:c16="http://schemas.microsoft.com/office/drawing/2014/chart" uri="{C3380CC4-5D6E-409C-BE32-E72D297353CC}">
              <c16:uniqueId val="{0000000B-2A53-42FE-8AC1-6A33DD7FA44B}"/>
            </c:ext>
          </c:extLst>
        </c:ser>
        <c:dLbls>
          <c:showLegendKey val="0"/>
          <c:showVal val="0"/>
          <c:showCatName val="0"/>
          <c:showSerName val="0"/>
          <c:showPercent val="0"/>
          <c:showBubbleSize val="0"/>
        </c:dLbls>
        <c:marker val="1"/>
        <c:smooth val="0"/>
        <c:axId val="485563016"/>
        <c:axId val="485556744"/>
      </c:lineChart>
      <c:catAx>
        <c:axId val="48556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556744"/>
        <c:crosses val="autoZero"/>
        <c:auto val="1"/>
        <c:lblAlgn val="ctr"/>
        <c:lblOffset val="100"/>
        <c:tickLblSkip val="1"/>
        <c:tickMarkSkip val="1"/>
        <c:noMultiLvlLbl val="0"/>
      </c:catAx>
      <c:valAx>
        <c:axId val="485556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563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1053</c:v>
                </c:pt>
                <c:pt idx="1">
                  <c:v>1054</c:v>
                </c:pt>
                <c:pt idx="2">
                  <c:v>959</c:v>
                </c:pt>
              </c:numCache>
            </c:numRef>
          </c:val>
          <c:extLst xmlns:c16r2="http://schemas.microsoft.com/office/drawing/2015/06/chart">
            <c:ext xmlns:c16="http://schemas.microsoft.com/office/drawing/2014/chart" uri="{C3380CC4-5D6E-409C-BE32-E72D297353CC}">
              <c16:uniqueId val="{00000000-A0AB-4264-B717-59265D054E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64</c:v>
                </c:pt>
                <c:pt idx="1">
                  <c:v>66</c:v>
                </c:pt>
                <c:pt idx="2">
                  <c:v>68</c:v>
                </c:pt>
              </c:numCache>
            </c:numRef>
          </c:val>
          <c:extLst xmlns:c16r2="http://schemas.microsoft.com/office/drawing/2015/06/chart">
            <c:ext xmlns:c16="http://schemas.microsoft.com/office/drawing/2014/chart" uri="{C3380CC4-5D6E-409C-BE32-E72D297353CC}">
              <c16:uniqueId val="{00000001-A0AB-4264-B717-59265D054E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258</c:v>
                </c:pt>
                <c:pt idx="1">
                  <c:v>421</c:v>
                </c:pt>
                <c:pt idx="2">
                  <c:v>455</c:v>
                </c:pt>
              </c:numCache>
            </c:numRef>
          </c:val>
          <c:extLst xmlns:c16r2="http://schemas.microsoft.com/office/drawing/2015/06/chart">
            <c:ext xmlns:c16="http://schemas.microsoft.com/office/drawing/2014/chart" uri="{C3380CC4-5D6E-409C-BE32-E72D297353CC}">
              <c16:uniqueId val="{00000002-A0AB-4264-B717-59265D054E72}"/>
            </c:ext>
          </c:extLst>
        </c:ser>
        <c:dLbls>
          <c:showLegendKey val="0"/>
          <c:showVal val="0"/>
          <c:showCatName val="0"/>
          <c:showSerName val="0"/>
          <c:showPercent val="0"/>
          <c:showBubbleSize val="0"/>
        </c:dLbls>
        <c:gapWidth val="120"/>
        <c:overlap val="100"/>
        <c:axId val="485557528"/>
        <c:axId val="485557920"/>
      </c:barChart>
      <c:catAx>
        <c:axId val="48555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5557920"/>
        <c:crosses val="autoZero"/>
        <c:auto val="1"/>
        <c:lblAlgn val="ctr"/>
        <c:lblOffset val="100"/>
        <c:tickLblSkip val="1"/>
        <c:tickMarkSkip val="1"/>
        <c:noMultiLvlLbl val="0"/>
      </c:catAx>
      <c:valAx>
        <c:axId val="485557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5557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58-408E-A9C5-4EBE15A96D10}"/>
                </c:ext>
                <c:ext xmlns:c15="http://schemas.microsoft.com/office/drawing/2012/chart" uri="{CE6537A1-D6FC-4f65-9D91-7224C49458BB}">
                  <c15:dlblFieldTable>
                    <c15:dlblFTEntry>
                      <c15:txfldGUID>{01FA0237-9189-476E-965B-49C7D04A9505}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58-408E-A9C5-4EBE15A96D10}"/>
                </c:ext>
                <c:ext xmlns:c15="http://schemas.microsoft.com/office/drawing/2012/chart" uri="{CE6537A1-D6FC-4f65-9D91-7224C49458BB}">
                  <c15:dlblFieldTable>
                    <c15:dlblFTEntry>
                      <c15:txfldGUID>{0EDF640F-964C-4858-A23F-83DEFFEE9062}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958-408E-A9C5-4EBE15A96D10}"/>
                </c:ext>
                <c:ext xmlns:c15="http://schemas.microsoft.com/office/drawing/2012/chart" uri="{CE6537A1-D6FC-4f65-9D91-7224C49458BB}">
                  <c15:dlblFieldTable>
                    <c15:dlblFTEntry>
                      <c15:txfldGUID>{839CDC5A-2EB6-4EBA-BE94-B7E69E9F3559}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958-408E-A9C5-4EBE15A96D10}"/>
                </c:ext>
                <c:ext xmlns:c15="http://schemas.microsoft.com/office/drawing/2012/chart" uri="{CE6537A1-D6FC-4f65-9D91-7224C49458BB}">
                  <c15:dlblFieldTable>
                    <c15:dlblFTEntry>
                      <c15:txfldGUID>{CEEEBE98-95F6-4D57-B4D0-6D86080F990C}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958-408E-A9C5-4EBE15A96D10}"/>
                </c:ext>
                <c:ext xmlns:c15="http://schemas.microsoft.com/office/drawing/2012/chart" uri="{CE6537A1-D6FC-4f65-9D91-7224C49458BB}">
                  <c15:dlblFieldTable>
                    <c15:dlblFTEntry>
                      <c15:txfldGUID>{11F759DC-AC47-42A2-9B10-AAB8BCF9F84C}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958-408E-A9C5-4EBE15A96D10}"/>
                </c:ext>
                <c:ext xmlns:c15="http://schemas.microsoft.com/office/drawing/2012/chart" uri="{CE6537A1-D6FC-4f65-9D91-7224C49458BB}">
                  <c15:dlblFieldTable>
                    <c15:dlblFTEntry>
                      <c15:txfldGUID>{4F6A98AC-E909-427E-99D9-4AA3AB20A11C}</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958-408E-A9C5-4EBE15A96D10}"/>
                </c:ext>
                <c:ext xmlns:c15="http://schemas.microsoft.com/office/drawing/2012/chart" uri="{CE6537A1-D6FC-4f65-9D91-7224C49458BB}">
                  <c15:dlblFieldTable>
                    <c15:dlblFTEntry>
                      <c15:txfldGUID>{4C080888-C0C9-4A9E-A3C3-D1A949493F0C}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958-408E-A9C5-4EBE15A96D10}"/>
                </c:ext>
                <c:ext xmlns:c15="http://schemas.microsoft.com/office/drawing/2012/chart" uri="{CE6537A1-D6FC-4f65-9D91-7224C49458BB}">
                  <c15:dlblFieldTable>
                    <c15:dlblFTEntry>
                      <c15:txfldGUID>{E46F7D74-D76B-4CC8-BC13-83CF627522BE}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958-408E-A9C5-4EBE15A96D10}"/>
                </c:ext>
                <c:ext xmlns:c15="http://schemas.microsoft.com/office/drawing/2012/chart" uri="{CE6537A1-D6FC-4f65-9D91-7224C49458BB}">
                  <c15:dlblFieldTable>
                    <c15:dlblFTEntry>
                      <c15:txfldGUID>{AC23C937-4205-44A7-A79B-03F929151C8C}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52.9</c:v>
                </c:pt>
                <c:pt idx="24">
                  <c:v>53.2</c:v>
                </c:pt>
                <c:pt idx="32">
                  <c:v>54.6</c:v>
                </c:pt>
              </c:numCache>
            </c:numRef>
          </c:xVal>
          <c:yVal>
            <c:numRef>
              <c:f>公会計指標分析・財政指標組合せ分析表!$BP$51:$DC$51</c:f>
              <c:numCache>
                <c:formatCode>#,##0.0;"▲ "#,##0.0</c:formatCode>
                <c:ptCount val="40"/>
                <c:pt idx="16">
                  <c:v>96.1</c:v>
                </c:pt>
                <c:pt idx="24">
                  <c:v>97.3</c:v>
                </c:pt>
                <c:pt idx="32">
                  <c:v>91.7</c:v>
                </c:pt>
              </c:numCache>
            </c:numRef>
          </c:yVal>
          <c:smooth val="0"/>
          <c:extLst xmlns:c16r2="http://schemas.microsoft.com/office/drawing/2015/06/chart">
            <c:ext xmlns:c16="http://schemas.microsoft.com/office/drawing/2014/chart" uri="{C3380CC4-5D6E-409C-BE32-E72D297353CC}">
              <c16:uniqueId val="{00000009-2958-408E-A9C5-4EBE15A96D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958-408E-A9C5-4EBE15A96D10}"/>
                </c:ext>
                <c:ext xmlns:c15="http://schemas.microsoft.com/office/drawing/2012/chart" uri="{CE6537A1-D6FC-4f65-9D91-7224C49458BB}">
                  <c15:dlblFieldTable>
                    <c15:dlblFTEntry>
                      <c15:txfldGUID>{04A956AD-704D-42B8-A04D-0209C9DA898E}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958-408E-A9C5-4EBE15A96D10}"/>
                </c:ext>
                <c:ext xmlns:c15="http://schemas.microsoft.com/office/drawing/2012/chart" uri="{CE6537A1-D6FC-4f65-9D91-7224C49458BB}">
                  <c15:dlblFieldTable>
                    <c15:dlblFTEntry>
                      <c15:txfldGUID>{AF6DC8F7-8565-46AC-BE36-195AF7E11CA4}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958-408E-A9C5-4EBE15A96D10}"/>
                </c:ext>
                <c:ext xmlns:c15="http://schemas.microsoft.com/office/drawing/2012/chart" uri="{CE6537A1-D6FC-4f65-9D91-7224C49458BB}">
                  <c15:dlblFieldTable>
                    <c15:dlblFTEntry>
                      <c15:txfldGUID>{ABF32ECC-8D8B-43D8-94DF-7FEDA3A99FB6}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958-408E-A9C5-4EBE15A96D10}"/>
                </c:ext>
                <c:ext xmlns:c15="http://schemas.microsoft.com/office/drawing/2012/chart" uri="{CE6537A1-D6FC-4f65-9D91-7224C49458BB}">
                  <c15:dlblFieldTable>
                    <c15:dlblFTEntry>
                      <c15:txfldGUID>{A93ACA22-945F-4482-B17F-DC5F983E12E3}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958-408E-A9C5-4EBE15A96D10}"/>
                </c:ext>
                <c:ext xmlns:c15="http://schemas.microsoft.com/office/drawing/2012/chart" uri="{CE6537A1-D6FC-4f65-9D91-7224C49458BB}">
                  <c15:dlblFieldTable>
                    <c15:dlblFTEntry>
                      <c15:txfldGUID>{BA8F715B-ED61-4C6B-9360-FDDFFCD89CF7}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958-408E-A9C5-4EBE15A96D10}"/>
                </c:ext>
                <c:ext xmlns:c15="http://schemas.microsoft.com/office/drawing/2012/chart" uri="{CE6537A1-D6FC-4f65-9D91-7224C49458BB}">
                  <c15:dlblFieldTable>
                    <c15:dlblFTEntry>
                      <c15:txfldGUID>{3B54F31D-DC96-4BA3-80DB-BE57E0289106}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958-408E-A9C5-4EBE15A96D10}"/>
                </c:ext>
                <c:ext xmlns:c15="http://schemas.microsoft.com/office/drawing/2012/chart" uri="{CE6537A1-D6FC-4f65-9D91-7224C49458BB}">
                  <c15:dlblFieldTable>
                    <c15:dlblFTEntry>
                      <c15:txfldGUID>{E4FCB6FF-DFCA-4803-8EBC-C86DC5D6D5A0}</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958-408E-A9C5-4EBE15A96D10}"/>
                </c:ext>
                <c:ext xmlns:c15="http://schemas.microsoft.com/office/drawing/2012/chart" uri="{CE6537A1-D6FC-4f65-9D91-7224C49458BB}">
                  <c15:dlblFieldTable>
                    <c15:dlblFTEntry>
                      <c15:txfldGUID>{6E72B0F9-9DE7-4DBF-8055-912E874F6A7A}</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958-408E-A9C5-4EBE15A96D10}"/>
                </c:ext>
                <c:ext xmlns:c15="http://schemas.microsoft.com/office/drawing/2012/chart" uri="{CE6537A1-D6FC-4f65-9D91-7224C49458BB}">
                  <c15:dlblFieldTable>
                    <c15:dlblFTEntry>
                      <c15:txfldGUID>{9EDF5AE3-50CA-45D2-97A5-5125F0429ACE}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58.4</c:v>
                </c:pt>
                <c:pt idx="32">
                  <c:v>60.8</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958-408E-A9C5-4EBE15A96D10}"/>
            </c:ext>
          </c:extLst>
        </c:ser>
        <c:dLbls>
          <c:showLegendKey val="0"/>
          <c:showVal val="1"/>
          <c:showCatName val="0"/>
          <c:showSerName val="0"/>
          <c:showPercent val="0"/>
          <c:showBubbleSize val="0"/>
        </c:dLbls>
        <c:axId val="495641392"/>
        <c:axId val="495635904"/>
      </c:scatterChart>
      <c:valAx>
        <c:axId val="495641392"/>
        <c:scaling>
          <c:orientation val="minMax"/>
          <c:max val="61.5"/>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635904"/>
        <c:crosses val="autoZero"/>
        <c:crossBetween val="midCat"/>
      </c:valAx>
      <c:valAx>
        <c:axId val="495635904"/>
        <c:scaling>
          <c:orientation val="minMax"/>
          <c:max val="11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641392"/>
        <c:crosses val="autoZero"/>
        <c:crossBetween val="midCat"/>
        <c:majorUnit val="1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051-4A8E-9E2F-31479678C969}"/>
                </c:ext>
                <c:ext xmlns:c15="http://schemas.microsoft.com/office/drawing/2012/chart" uri="{CE6537A1-D6FC-4f65-9D91-7224C49458BB}">
                  <c15:dlblFieldTable>
                    <c15:dlblFTEntry>
                      <c15:txfldGUID>{2A3D790E-4B1F-4C1B-8663-4066B908CEC8}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051-4A8E-9E2F-31479678C969}"/>
                </c:ext>
                <c:ext xmlns:c15="http://schemas.microsoft.com/office/drawing/2012/chart" uri="{CE6537A1-D6FC-4f65-9D91-7224C49458BB}">
                  <c15:dlblFieldTable>
                    <c15:dlblFTEntry>
                      <c15:txfldGUID>{A63BBF1D-B0A0-413C-9B61-E991EE837028}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051-4A8E-9E2F-31479678C969}"/>
                </c:ext>
                <c:ext xmlns:c15="http://schemas.microsoft.com/office/drawing/2012/chart" uri="{CE6537A1-D6FC-4f65-9D91-7224C49458BB}">
                  <c15:dlblFieldTable>
                    <c15:dlblFTEntry>
                      <c15:txfldGUID>{8D56F897-1FCC-4963-A198-F3F7E09902E0}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051-4A8E-9E2F-31479678C969}"/>
                </c:ext>
                <c:ext xmlns:c15="http://schemas.microsoft.com/office/drawing/2012/chart" uri="{CE6537A1-D6FC-4f65-9D91-7224C49458BB}">
                  <c15:dlblFieldTable>
                    <c15:dlblFTEntry>
                      <c15:txfldGUID>{FD6406E9-34F1-4821-A1E2-44AB3261DD40}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051-4A8E-9E2F-31479678C969}"/>
                </c:ext>
                <c:ext xmlns:c15="http://schemas.microsoft.com/office/drawing/2012/chart" uri="{CE6537A1-D6FC-4f65-9D91-7224C49458BB}">
                  <c15:dlblFieldTable>
                    <c15:dlblFTEntry>
                      <c15:txfldGUID>{BDC4FE95-215D-447F-A65E-809E6A251097}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051-4A8E-9E2F-31479678C969}"/>
                </c:ext>
                <c:ext xmlns:c15="http://schemas.microsoft.com/office/drawing/2012/chart" uri="{CE6537A1-D6FC-4f65-9D91-7224C49458BB}">
                  <c15:dlblFieldTable>
                    <c15:dlblFTEntry>
                      <c15:txfldGUID>{7F2F4EC4-0163-47BE-9CFE-44DC55AC5343}</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051-4A8E-9E2F-31479678C969}"/>
                </c:ext>
                <c:ext xmlns:c15="http://schemas.microsoft.com/office/drawing/2012/chart" uri="{CE6537A1-D6FC-4f65-9D91-7224C49458BB}">
                  <c15:dlblFieldTable>
                    <c15:dlblFTEntry>
                      <c15:txfldGUID>{6DC244CE-2F78-4A24-BB4C-3A5AA886A426}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051-4A8E-9E2F-31479678C969}"/>
                </c:ext>
                <c:ext xmlns:c15="http://schemas.microsoft.com/office/drawing/2012/chart" uri="{CE6537A1-D6FC-4f65-9D91-7224C49458BB}">
                  <c15:dlblFieldTable>
                    <c15:dlblFTEntry>
                      <c15:txfldGUID>{B46E6710-8C1F-47E9-9782-2051B7556C17}</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051-4A8E-9E2F-31479678C969}"/>
                </c:ext>
                <c:ext xmlns:c15="http://schemas.microsoft.com/office/drawing/2012/chart" uri="{CE6537A1-D6FC-4f65-9D91-7224C49458BB}">
                  <c15:dlblFieldTable>
                    <c15:dlblFTEntry>
                      <c15:txfldGUID>{68A44A5E-A50B-4240-9D67-6B45C9D44FDC}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6.8</c:v>
                </c:pt>
                <c:pt idx="16">
                  <c:v>6.4</c:v>
                </c:pt>
                <c:pt idx="24">
                  <c:v>7</c:v>
                </c:pt>
                <c:pt idx="32">
                  <c:v>8.3000000000000007</c:v>
                </c:pt>
              </c:numCache>
            </c:numRef>
          </c:xVal>
          <c:yVal>
            <c:numRef>
              <c:f>公会計指標分析・財政指標組合せ分析表!$BP$73:$DC$73</c:f>
              <c:numCache>
                <c:formatCode>#,##0.0;"▲ "#,##0.0</c:formatCode>
                <c:ptCount val="40"/>
                <c:pt idx="0">
                  <c:v>64.599999999999994</c:v>
                </c:pt>
                <c:pt idx="8">
                  <c:v>72</c:v>
                </c:pt>
                <c:pt idx="16">
                  <c:v>96.1</c:v>
                </c:pt>
                <c:pt idx="24">
                  <c:v>97.3</c:v>
                </c:pt>
                <c:pt idx="32">
                  <c:v>91.7</c:v>
                </c:pt>
              </c:numCache>
            </c:numRef>
          </c:yVal>
          <c:smooth val="0"/>
          <c:extLst xmlns:c16r2="http://schemas.microsoft.com/office/drawing/2015/06/chart">
            <c:ext xmlns:c16="http://schemas.microsoft.com/office/drawing/2014/chart" uri="{C3380CC4-5D6E-409C-BE32-E72D297353CC}">
              <c16:uniqueId val="{00000009-4051-4A8E-9E2F-31479678C9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051-4A8E-9E2F-31479678C969}"/>
                </c:ext>
                <c:ext xmlns:c15="http://schemas.microsoft.com/office/drawing/2012/chart" uri="{CE6537A1-D6FC-4f65-9D91-7224C49458BB}">
                  <c15:dlblFieldTable>
                    <c15:dlblFTEntry>
                      <c15:txfldGUID>{C1F00098-73CB-4F0A-A43D-68082920137F}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051-4A8E-9E2F-31479678C969}"/>
                </c:ext>
                <c:ext xmlns:c15="http://schemas.microsoft.com/office/drawing/2012/chart" uri="{CE6537A1-D6FC-4f65-9D91-7224C49458BB}">
                  <c15:dlblFieldTable>
                    <c15:dlblFTEntry>
                      <c15:txfldGUID>{265F114A-FC82-4DE1-A0A1-984C1030DF01}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051-4A8E-9E2F-31479678C969}"/>
                </c:ext>
                <c:ext xmlns:c15="http://schemas.microsoft.com/office/drawing/2012/chart" uri="{CE6537A1-D6FC-4f65-9D91-7224C49458BB}">
                  <c15:dlblFieldTable>
                    <c15:dlblFTEntry>
                      <c15:txfldGUID>{14DD47CB-AD3F-42E6-B5C3-C1585F5AA950}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051-4A8E-9E2F-31479678C969}"/>
                </c:ext>
                <c:ext xmlns:c15="http://schemas.microsoft.com/office/drawing/2012/chart" uri="{CE6537A1-D6FC-4f65-9D91-7224C49458BB}">
                  <c15:dlblFieldTable>
                    <c15:dlblFTEntry>
                      <c15:txfldGUID>{A8A05C74-3474-4CE2-98EF-B662D09322E5}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051-4A8E-9E2F-31479678C969}"/>
                </c:ext>
                <c:ext xmlns:c15="http://schemas.microsoft.com/office/drawing/2012/chart" uri="{CE6537A1-D6FC-4f65-9D91-7224C49458BB}">
                  <c15:dlblFieldTable>
                    <c15:dlblFTEntry>
                      <c15:txfldGUID>{CB5C154F-CBD4-43B2-9036-278E97DAC865}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051-4A8E-9E2F-31479678C969}"/>
                </c:ext>
                <c:ext xmlns:c15="http://schemas.microsoft.com/office/drawing/2012/chart" uri="{CE6537A1-D6FC-4f65-9D91-7224C49458BB}">
                  <c15:dlblFieldTable>
                    <c15:dlblFTEntry>
                      <c15:txfldGUID>{89C3B575-DC1C-47AC-B44F-3906C4085668}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051-4A8E-9E2F-31479678C969}"/>
                </c:ext>
                <c:ext xmlns:c15="http://schemas.microsoft.com/office/drawing/2012/chart" uri="{CE6537A1-D6FC-4f65-9D91-7224C49458BB}">
                  <c15:dlblFieldTable>
                    <c15:dlblFTEntry>
                      <c15:txfldGUID>{6DDD6D3D-F9F2-4790-8D96-F566A924598D}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051-4A8E-9E2F-31479678C969}"/>
                </c:ext>
                <c:ext xmlns:c15="http://schemas.microsoft.com/office/drawing/2012/chart" uri="{CE6537A1-D6FC-4f65-9D91-7224C49458BB}">
                  <c15:dlblFieldTable>
                    <c15:dlblFTEntry>
                      <c15:txfldGUID>{C0439959-FEFA-4D95-8585-0C218CB9E862}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051-4A8E-9E2F-31479678C969}"/>
                </c:ext>
                <c:ext xmlns:c15="http://schemas.microsoft.com/office/drawing/2012/chart" uri="{CE6537A1-D6FC-4f65-9D91-7224C49458BB}">
                  <c15:dlblFieldTable>
                    <c15:dlblFTEntry>
                      <c15:txfldGUID>{9AA7C5FC-715E-4D89-939A-01678EC21848}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7.2</c:v>
                </c:pt>
                <c:pt idx="16">
                  <c:v>6</c:v>
                </c:pt>
                <c:pt idx="24">
                  <c:v>5.6</c:v>
                </c:pt>
                <c:pt idx="32">
                  <c:v>5.3</c:v>
                </c:pt>
              </c:numCache>
            </c:numRef>
          </c:xVal>
          <c:yVal>
            <c:numRef>
              <c:f>公会計指標分析・財政指標組合せ分析表!$BP$77:$DC$77</c:f>
              <c:numCache>
                <c:formatCode>#,##0.0;"▲ "#,##0.0</c:formatCode>
                <c:ptCount val="40"/>
                <c:pt idx="0">
                  <c:v>22.6</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051-4A8E-9E2F-31479678C969}"/>
            </c:ext>
          </c:extLst>
        </c:ser>
        <c:dLbls>
          <c:showLegendKey val="0"/>
          <c:showVal val="1"/>
          <c:showCatName val="0"/>
          <c:showSerName val="0"/>
          <c:showPercent val="0"/>
          <c:showBubbleSize val="0"/>
        </c:dLbls>
        <c:axId val="495632376"/>
        <c:axId val="495633552"/>
      </c:scatterChart>
      <c:valAx>
        <c:axId val="495632376"/>
        <c:scaling>
          <c:orientation val="minMax"/>
          <c:max val="9.9"/>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633552"/>
        <c:crosses val="autoZero"/>
        <c:crossBetween val="midCat"/>
      </c:valAx>
      <c:valAx>
        <c:axId val="495633552"/>
        <c:scaling>
          <c:orientation val="minMax"/>
          <c:max val="11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632376"/>
        <c:crosses val="autoZero"/>
        <c:crossBetween val="midCat"/>
        <c:majorUnit val="1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4,541
261.31
4,216,174
4,017,219
69,362
2,411,225
5,388,506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に増減はないが</a:t>
          </a:r>
          <a:r>
            <a:rPr kumimoji="1" lang="ja-JP" altLang="ja-JP" sz="1100">
              <a:solidFill>
                <a:schemeClr val="dk1"/>
              </a:solidFill>
              <a:effectLst/>
              <a:latin typeface="+mn-lt"/>
              <a:ea typeface="+mn-ea"/>
              <a:cs typeface="+mn-cs"/>
            </a:rPr>
            <a:t>、人口減少傾向または少子高齢化、加えて労働人口の減少。基幹産業である農業の低迷等による自主財源であるところの税収に目立った伸びはなく依然として低い値で推移している。また農業以外の主要産業も村内には少なく、税収は見込めない状況である。今後においては、事務事業の見直しと経費削減に努め財政運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xmlns=""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xmlns=""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xmlns=""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119380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114800" y="749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xmlns=""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xmlns=""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119380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3225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xmlns=""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125413</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2336800" y="74917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125413</xdr:rowOff>
    </xdr:from>
    <xdr:to>
      <xdr:col>11</xdr:col>
      <xdr:colOff>31750</xdr:colOff>
      <xdr:row>43</xdr:row>
      <xdr:rowOff>131445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1447800" y="749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1397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83837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066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3" name="楕円 82">
          <a:extLst>
            <a:ext uri="{FF2B5EF4-FFF2-40B4-BE49-F238E27FC236}">
              <a16:creationId xmlns:a16="http://schemas.microsoft.com/office/drawing/2014/main" xmlns="" id="{00000000-0008-0000-0300-000053000000}"/>
            </a:ext>
          </a:extLst>
        </xdr:cNvPr>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135907</xdr:rowOff>
    </xdr:from>
    <xdr:ext cx="762000" cy="259045"/>
    <xdr:sp macro="" textlink="">
      <xdr:nvSpPr>
        <xdr:cNvPr id="84" name="財政力該当値テキスト">
          <a:extLst>
            <a:ext uri="{FF2B5EF4-FFF2-40B4-BE49-F238E27FC236}">
              <a16:creationId xmlns:a16="http://schemas.microsoft.com/office/drawing/2014/main" xmlns="" id="{00000000-0008-0000-0300-000054000000}"/>
            </a:ext>
          </a:extLst>
        </xdr:cNvPr>
        <xdr:cNvSpPr txBox="1"/>
      </xdr:nvSpPr>
      <xdr:spPr>
        <a:xfrm>
          <a:off x="5041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74613</xdr:rowOff>
    </xdr:from>
    <xdr:to>
      <xdr:col>11</xdr:col>
      <xdr:colOff>82550</xdr:colOff>
      <xdr:row>44</xdr:row>
      <xdr:rowOff>4763</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2286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160990</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955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xmlns=""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している。要因としては、</a:t>
          </a:r>
          <a:r>
            <a:rPr kumimoji="1" lang="ja-JP" altLang="en-US" sz="1100">
              <a:solidFill>
                <a:schemeClr val="dk1"/>
              </a:solidFill>
              <a:effectLst/>
              <a:latin typeface="+mn-lt"/>
              <a:ea typeface="+mn-ea"/>
              <a:cs typeface="+mn-cs"/>
            </a:rPr>
            <a:t>公債費、操出金は増加したものの、人件費、物件費、扶助費が減少となっている。また、地方税は法人税の修正申告があったため約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％増加しているが、固定資産税が減収したため結果として</a:t>
          </a:r>
          <a:r>
            <a:rPr kumimoji="1" lang="en-US" altLang="ja-JP" sz="1100">
              <a:solidFill>
                <a:schemeClr val="dk1"/>
              </a:solidFill>
              <a:effectLst/>
              <a:latin typeface="+mn-lt"/>
              <a:ea typeface="+mn-ea"/>
              <a:cs typeface="+mn-cs"/>
            </a:rPr>
            <a:t>1,672</a:t>
          </a:r>
          <a:r>
            <a:rPr kumimoji="1" lang="ja-JP" altLang="en-US" sz="1100">
              <a:solidFill>
                <a:schemeClr val="dk1"/>
              </a:solidFill>
              <a:effectLst/>
              <a:latin typeface="+mn-lt"/>
              <a:ea typeface="+mn-ea"/>
              <a:cs typeface="+mn-cs"/>
            </a:rPr>
            <a:t>千円の減少となっている。地方交付税は</a:t>
          </a:r>
          <a:r>
            <a:rPr kumimoji="1" lang="en-US" altLang="ja-JP" sz="1100">
              <a:solidFill>
                <a:schemeClr val="dk1"/>
              </a:solidFill>
              <a:effectLst/>
              <a:latin typeface="+mn-lt"/>
              <a:ea typeface="+mn-ea"/>
              <a:cs typeface="+mn-cs"/>
            </a:rPr>
            <a:t>13,679</a:t>
          </a:r>
          <a:r>
            <a:rPr kumimoji="1" lang="ja-JP" altLang="en-US" sz="1100">
              <a:solidFill>
                <a:schemeClr val="dk1"/>
              </a:solidFill>
              <a:effectLst/>
              <a:latin typeface="+mn-lt"/>
              <a:ea typeface="+mn-ea"/>
              <a:cs typeface="+mn-cs"/>
            </a:rPr>
            <a:t>千円の増加となっており、</a:t>
          </a:r>
          <a:r>
            <a:rPr kumimoji="1" lang="ja-JP" altLang="ja-JP" sz="1100">
              <a:solidFill>
                <a:schemeClr val="dk1"/>
              </a:solidFill>
              <a:effectLst/>
              <a:latin typeface="+mn-lt"/>
              <a:ea typeface="+mn-ea"/>
              <a:cs typeface="+mn-cs"/>
            </a:rPr>
            <a:t>経常収支比率に反映されたものと分析する。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xmlns=""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xmlns=""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xmlns=""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63</xdr:row>
      <xdr:rowOff>37084</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114800" y="10635742"/>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a:extLst>
            <a:ext uri="{FF2B5EF4-FFF2-40B4-BE49-F238E27FC236}">
              <a16:creationId xmlns:a16="http://schemas.microsoft.com/office/drawing/2014/main" xmlns="" id="{00000000-0008-0000-0300-00007E000000}"/>
            </a:ext>
          </a:extLst>
        </xdr:cNvPr>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xmlns=""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63</xdr:row>
      <xdr:rowOff>37084</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3225800" y="1060678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148336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2336800" y="105537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143510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1447800" y="1055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1397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4" name="楕円 143">
          <a:extLst>
            <a:ext uri="{FF2B5EF4-FFF2-40B4-BE49-F238E27FC236}">
              <a16:creationId xmlns:a16="http://schemas.microsoft.com/office/drawing/2014/main" xmlns="" id="{00000000-0008-0000-0300-000090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45" name="財政構造の弾力性該当値テキスト">
          <a:extLst>
            <a:ext uri="{FF2B5EF4-FFF2-40B4-BE49-F238E27FC236}">
              <a16:creationId xmlns:a16="http://schemas.microsoft.com/office/drawing/2014/main" xmlns="" id="{00000000-0008-0000-0300-000091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72661</xdr:rowOff>
    </xdr:from>
    <xdr:ext cx="7366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xmlns=""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a:t>
          </a:r>
          <a:r>
            <a:rPr kumimoji="1" lang="ja-JP" altLang="ja-JP" sz="1100">
              <a:solidFill>
                <a:sysClr val="windowText" lastClr="000000"/>
              </a:solidFill>
              <a:effectLst/>
              <a:latin typeface="+mn-lt"/>
              <a:ea typeface="+mn-ea"/>
              <a:cs typeface="+mn-cs"/>
            </a:rPr>
            <a:t>退職者</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人、新規採用者</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人</a:t>
          </a:r>
          <a:r>
            <a:rPr kumimoji="1" lang="ja-JP" altLang="ja-JP" sz="1100">
              <a:solidFill>
                <a:schemeClr val="dk1"/>
              </a:solidFill>
              <a:effectLst/>
              <a:latin typeface="+mn-lt"/>
              <a:ea typeface="+mn-ea"/>
              <a:cs typeface="+mn-cs"/>
            </a:rPr>
            <a:t>による職員給</a:t>
          </a:r>
          <a:r>
            <a:rPr kumimoji="1" lang="en-US" altLang="ja-JP" sz="1100">
              <a:solidFill>
                <a:schemeClr val="dk1"/>
              </a:solidFill>
              <a:effectLst/>
              <a:latin typeface="+mn-lt"/>
              <a:ea typeface="+mn-ea"/>
              <a:cs typeface="+mn-cs"/>
            </a:rPr>
            <a:t>14,923</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ふるさと納税返礼品報償費の減（</a:t>
          </a:r>
          <a:r>
            <a:rPr kumimoji="1" lang="en-US" altLang="ja-JP" sz="1100">
              <a:solidFill>
                <a:schemeClr val="dk1"/>
              </a:solidFill>
              <a:effectLst/>
              <a:latin typeface="+mn-lt"/>
              <a:ea typeface="+mn-ea"/>
              <a:cs typeface="+mn-cs"/>
            </a:rPr>
            <a:t>26,689</a:t>
          </a:r>
          <a:r>
            <a:rPr kumimoji="1" lang="ja-JP" altLang="en-US" sz="1100">
              <a:solidFill>
                <a:schemeClr val="dk1"/>
              </a:solidFill>
              <a:effectLst/>
              <a:latin typeface="+mn-lt"/>
              <a:ea typeface="+mn-ea"/>
              <a:cs typeface="+mn-cs"/>
            </a:rPr>
            <a:t>千円）、保育所統合による光熱水費や燃料費の減（</a:t>
          </a:r>
          <a:r>
            <a:rPr kumimoji="1" lang="en-US" altLang="ja-JP" sz="1100">
              <a:solidFill>
                <a:schemeClr val="dk1"/>
              </a:solidFill>
              <a:effectLst/>
              <a:latin typeface="+mn-lt"/>
              <a:ea typeface="+mn-ea"/>
              <a:cs typeface="+mn-cs"/>
            </a:rPr>
            <a:t>4,141</a:t>
          </a:r>
          <a:r>
            <a:rPr kumimoji="1" lang="ja-JP" altLang="en-US" sz="1100">
              <a:solidFill>
                <a:schemeClr val="dk1"/>
              </a:solidFill>
              <a:effectLst/>
              <a:latin typeface="+mn-lt"/>
              <a:ea typeface="+mn-ea"/>
              <a:cs typeface="+mn-cs"/>
            </a:rPr>
            <a:t>千円）、新保育所関連備品購入費の皆減、</a:t>
          </a:r>
          <a:r>
            <a:rPr kumimoji="1" lang="ja-JP" altLang="ja-JP" sz="1100">
              <a:solidFill>
                <a:schemeClr val="dk1"/>
              </a:solidFill>
              <a:effectLst/>
              <a:latin typeface="+mn-lt"/>
              <a:ea typeface="+mn-ea"/>
              <a:cs typeface="+mn-cs"/>
            </a:rPr>
            <a:t>さらには人口減少の影響もあると分析する。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49952</xdr:rowOff>
    </xdr:from>
    <xdr:to>
      <xdr:col>23</xdr:col>
      <xdr:colOff>133350</xdr:colOff>
      <xdr:row>82</xdr:row>
      <xdr:rowOff>63847</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114800" y="14108852"/>
          <a:ext cx="8382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25944</xdr:rowOff>
    </xdr:from>
    <xdr:to>
      <xdr:col>19</xdr:col>
      <xdr:colOff>133350</xdr:colOff>
      <xdr:row>82</xdr:row>
      <xdr:rowOff>63847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3225800" y="14084844"/>
          <a:ext cx="889000" cy="3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8826</xdr:rowOff>
    </xdr:from>
    <xdr:to>
      <xdr:col>15</xdr:col>
      <xdr:colOff>82550</xdr:colOff>
      <xdr:row>82</xdr:row>
      <xdr:rowOff>25944</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4067726"/>
          <a:ext cx="8890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171061</xdr:rowOff>
    </xdr:from>
    <xdr:to>
      <xdr:col>11</xdr:col>
      <xdr:colOff>31750</xdr:colOff>
      <xdr:row>82</xdr:row>
      <xdr:rowOff>8826</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4058511"/>
          <a:ext cx="889000" cy="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58775</xdr:rowOff>
    </xdr:from>
    <xdr:to>
      <xdr:col>7</xdr:col>
      <xdr:colOff>31750</xdr:colOff>
      <xdr:row>81</xdr:row>
      <xdr:rowOff>160375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39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170552</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371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170602</xdr:rowOff>
    </xdr:from>
    <xdr:to>
      <xdr:col>23</xdr:col>
      <xdr:colOff>184150</xdr:colOff>
      <xdr:row>82</xdr:row>
      <xdr:rowOff>100752</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40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15679</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39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13047</xdr:rowOff>
    </xdr:from>
    <xdr:to>
      <xdr:col>19</xdr:col>
      <xdr:colOff>184150</xdr:colOff>
      <xdr:row>82</xdr:row>
      <xdr:rowOff>114647</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407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124824</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3840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146594</xdr:rowOff>
    </xdr:from>
    <xdr:to>
      <xdr:col>15</xdr:col>
      <xdr:colOff>133350</xdr:colOff>
      <xdr:row>82</xdr:row>
      <xdr:rowOff>76744</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40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86921</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380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129476</xdr:rowOff>
    </xdr:from>
    <xdr:to>
      <xdr:col>11</xdr:col>
      <xdr:colOff>82550</xdr:colOff>
      <xdr:row>82</xdr:row>
      <xdr:rowOff>59626</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401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69803</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378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120261</xdr:rowOff>
    </xdr:from>
    <xdr:to>
      <xdr:col>7</xdr:col>
      <xdr:colOff>31750</xdr:colOff>
      <xdr:row>82</xdr:row>
      <xdr:rowOff>50411</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40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35188</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409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経験年数階級の変動（経験年数ごとの平均給料の変動）による数値となっており、類似団体平均を上回る高い水準となっている。</a:t>
          </a:r>
          <a:r>
            <a:rPr kumimoji="1" lang="ja-JP" altLang="en-US" sz="1100">
              <a:solidFill>
                <a:schemeClr val="dk1"/>
              </a:solidFill>
              <a:effectLst/>
              <a:latin typeface="+mn-lt"/>
              <a:ea typeface="+mn-ea"/>
              <a:cs typeface="+mn-cs"/>
            </a:rPr>
            <a:t>管理職の退職に伴い、昇格する職員が多く、</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ポイント上昇に反映されていると分析する。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xmlns=""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xmlns=""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xmlns=""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154432</xdr:rowOff>
    </xdr:from>
    <xdr:to>
      <xdr:col>81</xdr:col>
      <xdr:colOff>44450</xdr:colOff>
      <xdr:row>89</xdr:row>
      <xdr:rowOff>31242</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179800" y="1524203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a:extLst>
            <a:ext uri="{FF2B5EF4-FFF2-40B4-BE49-F238E27FC236}">
              <a16:creationId xmlns:a16="http://schemas.microsoft.com/office/drawing/2014/main" xmlns="" id="{00000000-0008-0000-0300-0000FA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xmlns=""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135128</xdr:rowOff>
    </xdr:from>
    <xdr:to>
      <xdr:col>77</xdr:col>
      <xdr:colOff>44450</xdr:colOff>
      <xdr:row>88</xdr:row>
      <xdr:rowOff>154432</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5290800" y="152227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77215</xdr:rowOff>
    </xdr:from>
    <xdr:to>
      <xdr:col>72</xdr:col>
      <xdr:colOff>203200</xdr:colOff>
      <xdr:row>88</xdr:row>
      <xdr:rowOff>135128</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4401800" y="15164815"/>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38608</xdr:rowOff>
    </xdr:from>
    <xdr:to>
      <xdr:col>68</xdr:col>
      <xdr:colOff>152400</xdr:colOff>
      <xdr:row>88</xdr:row>
      <xdr:rowOff>77215</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3512800" y="15126208"/>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137668</xdr:rowOff>
    </xdr:from>
    <xdr:to>
      <xdr:col>64</xdr:col>
      <xdr:colOff>152400</xdr:colOff>
      <xdr:row>87</xdr:row>
      <xdr:rowOff>67818</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3462000" y="1488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77995</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3131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151892</xdr:rowOff>
    </xdr:from>
    <xdr:to>
      <xdr:col>81</xdr:col>
      <xdr:colOff>95250</xdr:colOff>
      <xdr:row>89</xdr:row>
      <xdr:rowOff>82042</xdr:rowOff>
    </xdr:to>
    <xdr:sp macro="" textlink="">
      <xdr:nvSpPr>
        <xdr:cNvPr id="268" name="楕円 267">
          <a:extLst>
            <a:ext uri="{FF2B5EF4-FFF2-40B4-BE49-F238E27FC236}">
              <a16:creationId xmlns:a16="http://schemas.microsoft.com/office/drawing/2014/main" xmlns="" id="{00000000-0008-0000-0300-00000C010000}"/>
            </a:ext>
          </a:extLst>
        </xdr:cNvPr>
        <xdr:cNvSpPr/>
      </xdr:nvSpPr>
      <xdr:spPr>
        <a:xfrm>
          <a:off x="169672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47769</xdr:rowOff>
    </xdr:from>
    <xdr:ext cx="762000" cy="259045"/>
    <xdr:sp macro="" textlink="">
      <xdr:nvSpPr>
        <xdr:cNvPr id="269" name="給与水準   （国との比較）該当値テキスト">
          <a:extLst>
            <a:ext uri="{FF2B5EF4-FFF2-40B4-BE49-F238E27FC236}">
              <a16:creationId xmlns:a16="http://schemas.microsoft.com/office/drawing/2014/main" xmlns="" id="{00000000-0008-0000-0300-00000D010000}"/>
            </a:ext>
          </a:extLst>
        </xdr:cNvPr>
        <xdr:cNvSpPr txBox="1"/>
      </xdr:nvSpPr>
      <xdr:spPr>
        <a:xfrm>
          <a:off x="17106900" y="1513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103632</xdr:rowOff>
    </xdr:from>
    <xdr:to>
      <xdr:col>77</xdr:col>
      <xdr:colOff>95250</xdr:colOff>
      <xdr:row>89</xdr:row>
      <xdr:rowOff>33782</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129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18559</xdr:rowOff>
    </xdr:from>
    <xdr:ext cx="7366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798800" y="1527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84328</xdr:rowOff>
    </xdr:from>
    <xdr:to>
      <xdr:col>73</xdr:col>
      <xdr:colOff>44450</xdr:colOff>
      <xdr:row>89</xdr:row>
      <xdr:rowOff>14478</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5240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170705</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909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26415</xdr:rowOff>
    </xdr:from>
    <xdr:to>
      <xdr:col>68</xdr:col>
      <xdr:colOff>203200</xdr:colOff>
      <xdr:row>88</xdr:row>
      <xdr:rowOff>128015</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4351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112792</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020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159258</xdr:rowOff>
    </xdr:from>
    <xdr:to>
      <xdr:col>64</xdr:col>
      <xdr:colOff>152400</xdr:colOff>
      <xdr:row>88</xdr:row>
      <xdr:rowOff>89408</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3462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74185</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131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xmlns=""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定数については、退職者の補充にとどまっており増加はしておらず、相対的に人口減少による自然増と考えられる。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xmlns=""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xmlns=""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xmlns=""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xmlns=""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53746</xdr:rowOff>
    </xdr:from>
    <xdr:to>
      <xdr:col>81</xdr:col>
      <xdr:colOff>44450</xdr:colOff>
      <xdr:row>61</xdr:row>
      <xdr:rowOff>85357</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179800" y="10512196"/>
          <a:ext cx="8382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xmlns=""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xmlns=""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53746</xdr:rowOff>
    </xdr:from>
    <xdr:to>
      <xdr:col>77</xdr:col>
      <xdr:colOff>44450</xdr:colOff>
      <xdr:row>61</xdr:row>
      <xdr:rowOff>55918</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flipV="1">
          <a:off x="15290800" y="1051219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xmlns=""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30099</xdr:rowOff>
    </xdr:from>
    <xdr:to>
      <xdr:col>72</xdr:col>
      <xdr:colOff>203200</xdr:colOff>
      <xdr:row>61</xdr:row>
      <xdr:rowOff>55918</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4401800" y="10488549"/>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xmlns=""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22619</xdr:rowOff>
    </xdr:from>
    <xdr:to>
      <xdr:col>68</xdr:col>
      <xdr:colOff>152400</xdr:colOff>
      <xdr:row>61</xdr:row>
      <xdr:rowOff>30099</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3512800" y="10481069"/>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27686</xdr:rowOff>
    </xdr:from>
    <xdr:to>
      <xdr:col>64</xdr:col>
      <xdr:colOff>152400</xdr:colOff>
      <xdr:row>60</xdr:row>
      <xdr:rowOff>129286</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3462000" y="1031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139463</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3131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34557</xdr:rowOff>
    </xdr:from>
    <xdr:to>
      <xdr:col>81</xdr:col>
      <xdr:colOff>95250</xdr:colOff>
      <xdr:row>61</xdr:row>
      <xdr:rowOff>136157</xdr:rowOff>
    </xdr:to>
    <xdr:sp macro="" textlink="">
      <xdr:nvSpPr>
        <xdr:cNvPr id="328" name="楕円 327">
          <a:extLst>
            <a:ext uri="{FF2B5EF4-FFF2-40B4-BE49-F238E27FC236}">
              <a16:creationId xmlns:a16="http://schemas.microsoft.com/office/drawing/2014/main" xmlns="" id="{00000000-0008-0000-0300-000048010000}"/>
            </a:ext>
          </a:extLst>
        </xdr:cNvPr>
        <xdr:cNvSpPr/>
      </xdr:nvSpPr>
      <xdr:spPr>
        <a:xfrm>
          <a:off x="16967200" y="104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6634</xdr:rowOff>
    </xdr:from>
    <xdr:ext cx="762000" cy="259045"/>
    <xdr:sp macro="" textlink="">
      <xdr:nvSpPr>
        <xdr:cNvPr id="329" name="定員管理の状況該当値テキスト">
          <a:extLst>
            <a:ext uri="{FF2B5EF4-FFF2-40B4-BE49-F238E27FC236}">
              <a16:creationId xmlns:a16="http://schemas.microsoft.com/office/drawing/2014/main" xmlns="" id="{00000000-0008-0000-0300-000049010000}"/>
            </a:ext>
          </a:extLst>
        </xdr:cNvPr>
        <xdr:cNvSpPr txBox="1"/>
      </xdr:nvSpPr>
      <xdr:spPr>
        <a:xfrm>
          <a:off x="17106900" y="1046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2946</xdr:rowOff>
    </xdr:from>
    <xdr:to>
      <xdr:col>77</xdr:col>
      <xdr:colOff>95250</xdr:colOff>
      <xdr:row>61</xdr:row>
      <xdr:rowOff>104546</xdr:rowOff>
    </xdr:to>
    <xdr:sp macro="" textlink="">
      <xdr:nvSpPr>
        <xdr:cNvPr id="330" name="楕円 329">
          <a:extLst>
            <a:ext uri="{FF2B5EF4-FFF2-40B4-BE49-F238E27FC236}">
              <a16:creationId xmlns:a16="http://schemas.microsoft.com/office/drawing/2014/main" xmlns="" id="{00000000-0008-0000-0300-00004A010000}"/>
            </a:ext>
          </a:extLst>
        </xdr:cNvPr>
        <xdr:cNvSpPr/>
      </xdr:nvSpPr>
      <xdr:spPr>
        <a:xfrm>
          <a:off x="16129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114723</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23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5118</xdr:rowOff>
    </xdr:from>
    <xdr:to>
      <xdr:col>73</xdr:col>
      <xdr:colOff>44450</xdr:colOff>
      <xdr:row>61</xdr:row>
      <xdr:rowOff>106718</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5240000" y="104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116895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909800" y="1023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150749</xdr:rowOff>
    </xdr:from>
    <xdr:to>
      <xdr:col>68</xdr:col>
      <xdr:colOff>203200</xdr:colOff>
      <xdr:row>61</xdr:row>
      <xdr:rowOff>80899</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4351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65676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143269</xdr:rowOff>
    </xdr:from>
    <xdr:to>
      <xdr:col>64</xdr:col>
      <xdr:colOff>152400</xdr:colOff>
      <xdr:row>61</xdr:row>
      <xdr:rowOff>73419</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3462000" y="104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58196</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516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xmlns=""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ポイント上昇</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要因としては、</a:t>
          </a:r>
          <a:r>
            <a:rPr kumimoji="1" lang="ja-JP" altLang="ja-JP" sz="1100">
              <a:solidFill>
                <a:schemeClr val="dk1"/>
              </a:solidFill>
              <a:effectLst/>
              <a:latin typeface="+mn-lt"/>
              <a:ea typeface="+mn-ea"/>
              <a:cs typeface="+mn-cs"/>
            </a:rPr>
            <a:t>学校建設及び保育所建設等に係る起債の償還等に</a:t>
          </a:r>
          <a:r>
            <a:rPr kumimoji="1" lang="ja-JP" altLang="en-US" sz="1100">
              <a:solidFill>
                <a:schemeClr val="dk1"/>
              </a:solidFill>
              <a:effectLst/>
              <a:latin typeface="+mn-lt"/>
              <a:ea typeface="+mn-ea"/>
              <a:cs typeface="+mn-cs"/>
            </a:rPr>
            <a:t>伴うものと分析する。</a:t>
          </a:r>
          <a:r>
            <a:rPr kumimoji="1" lang="ja-JP" altLang="ja-JP" sz="1100">
              <a:solidFill>
                <a:schemeClr val="dk1"/>
              </a:solidFill>
              <a:effectLst/>
              <a:latin typeface="+mn-lt"/>
              <a:ea typeface="+mn-ea"/>
              <a:cs typeface="+mn-cs"/>
            </a:rPr>
            <a:t>今後も公債費は上昇</a:t>
          </a:r>
          <a:r>
            <a:rPr kumimoji="1" lang="ja-JP" altLang="en-US" sz="1100">
              <a:solidFill>
                <a:schemeClr val="dk1"/>
              </a:solidFill>
              <a:effectLst/>
              <a:latin typeface="+mn-lt"/>
              <a:ea typeface="+mn-ea"/>
              <a:cs typeface="+mn-cs"/>
            </a:rPr>
            <a:t>見込みで</a:t>
          </a:r>
          <a:r>
            <a:rPr kumimoji="1" lang="ja-JP" altLang="ja-JP" sz="1100">
              <a:solidFill>
                <a:schemeClr val="dk1"/>
              </a:solidFill>
              <a:effectLst/>
              <a:latin typeface="+mn-lt"/>
              <a:ea typeface="+mn-ea"/>
              <a:cs typeface="+mn-cs"/>
            </a:rPr>
            <a:t>あ</a:t>
          </a:r>
          <a:r>
            <a:rPr kumimoji="1" lang="ja-JP" altLang="en-US" sz="1100">
              <a:solidFill>
                <a:schemeClr val="dk1"/>
              </a:solidFill>
              <a:effectLst/>
              <a:latin typeface="+mn-lt"/>
              <a:ea typeface="+mn-ea"/>
              <a:cs typeface="+mn-cs"/>
            </a:rPr>
            <a:t>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年度にピークを迎えるため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これまで以上に</a:t>
          </a:r>
          <a:r>
            <a:rPr kumimoji="1" lang="ja-JP" altLang="ja-JP" sz="1100">
              <a:solidFill>
                <a:schemeClr val="dk1"/>
              </a:solidFill>
              <a:effectLst/>
              <a:latin typeface="+mn-lt"/>
              <a:ea typeface="+mn-ea"/>
              <a:cs typeface="+mn-cs"/>
            </a:rPr>
            <a:t>起債依存型の事業実施を見直していく</a:t>
          </a:r>
          <a:r>
            <a:rPr kumimoji="1" lang="ja-JP" altLang="en-US" sz="1100">
              <a:solidFill>
                <a:schemeClr val="dk1"/>
              </a:solidFill>
              <a:effectLst/>
              <a:latin typeface="+mn-lt"/>
              <a:ea typeface="+mn-ea"/>
              <a:cs typeface="+mn-cs"/>
            </a:rPr>
            <a:t>など、公債費の適正化に取り組んでいく</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xmlns=""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xmlns=""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xmlns=""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49530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179800" y="714586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xmlns=""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xmlns=""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116417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5290800" y="709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xmlns=""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100330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4401800" y="709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41</xdr:row>
      <xdr:rowOff>100330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3512800" y="69608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89" name="楕円 388">
          <a:extLst>
            <a:ext uri="{FF2B5EF4-FFF2-40B4-BE49-F238E27FC236}">
              <a16:creationId xmlns:a16="http://schemas.microsoft.com/office/drawing/2014/main" xmlns="" id="{00000000-0008-0000-0300-000085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390" name="公債費負担の状況該当値テキスト">
          <a:extLst>
            <a:ext uri="{FF2B5EF4-FFF2-40B4-BE49-F238E27FC236}">
              <a16:creationId xmlns:a16="http://schemas.microsoft.com/office/drawing/2014/main" xmlns="" id="{00000000-0008-0000-0300-000086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1" name="楕円 390">
          <a:extLst>
            <a:ext uri="{FF2B5EF4-FFF2-40B4-BE49-F238E27FC236}">
              <a16:creationId xmlns:a16="http://schemas.microsoft.com/office/drawing/2014/main" xmlns="" id="{00000000-0008-0000-0300-000087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xmlns=""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学校建設及び保育所建設等の償還の開始により依然として高い水準となっている。地方債残高は増加している（</a:t>
          </a:r>
          <a:r>
            <a:rPr kumimoji="1" lang="en-US" altLang="ja-JP" sz="1100">
              <a:solidFill>
                <a:schemeClr val="dk1"/>
              </a:solidFill>
              <a:effectLst/>
              <a:latin typeface="+mn-lt"/>
              <a:ea typeface="+mn-ea"/>
              <a:cs typeface="+mn-cs"/>
            </a:rPr>
            <a:t>131,956</a:t>
          </a:r>
          <a:r>
            <a:rPr kumimoji="1" lang="ja-JP" altLang="en-US" sz="1100">
              <a:solidFill>
                <a:schemeClr val="dk1"/>
              </a:solidFill>
              <a:effectLst/>
              <a:latin typeface="+mn-lt"/>
              <a:ea typeface="+mn-ea"/>
              <a:cs typeface="+mn-cs"/>
            </a:rPr>
            <a:t>千円）ものの、当該年度については地方交付税が増額（</a:t>
          </a:r>
          <a:r>
            <a:rPr kumimoji="1" lang="en-US" altLang="ja-JP" sz="1100">
              <a:solidFill>
                <a:schemeClr val="dk1"/>
              </a:solidFill>
              <a:effectLst/>
              <a:latin typeface="+mn-lt"/>
              <a:ea typeface="+mn-ea"/>
              <a:cs typeface="+mn-cs"/>
            </a:rPr>
            <a:t>13,679</a:t>
          </a:r>
          <a:r>
            <a:rPr kumimoji="1" lang="ja-JP" altLang="en-US" sz="1100">
              <a:solidFill>
                <a:schemeClr val="dk1"/>
              </a:solidFill>
              <a:effectLst/>
              <a:latin typeface="+mn-lt"/>
              <a:ea typeface="+mn-ea"/>
              <a:cs typeface="+mn-cs"/>
            </a:rPr>
            <a:t>千円）したことがポイント減少の要因であると分析する。</a:t>
          </a:r>
          <a:r>
            <a:rPr kumimoji="1" lang="ja-JP" altLang="ja-JP" sz="1100">
              <a:solidFill>
                <a:schemeClr val="dk1"/>
              </a:solidFill>
              <a:effectLst/>
              <a:latin typeface="+mn-lt"/>
              <a:ea typeface="+mn-ea"/>
              <a:cs typeface="+mn-cs"/>
            </a:rPr>
            <a:t>今後も地方債現在高の上昇が見込まれることから、事務事業の適正化を図り財政健全化に努める。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xmlns=""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xmlns=""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xmlns=""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121829</xdr:rowOff>
    </xdr:from>
    <xdr:to>
      <xdr:col>81</xdr:col>
      <xdr:colOff>44450</xdr:colOff>
      <xdr:row>23</xdr:row>
      <xdr:rowOff>46899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6179800" y="3893729"/>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5" name="将来負担の状況平均値テキスト">
          <a:extLst>
            <a:ext uri="{FF2B5EF4-FFF2-40B4-BE49-F238E27FC236}">
              <a16:creationId xmlns:a16="http://schemas.microsoft.com/office/drawing/2014/main" xmlns="" id="{00000000-0008-0000-0300-0000B3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23</xdr:row>
      <xdr:rowOff>26217</xdr:rowOff>
    </xdr:from>
    <xdr:to>
      <xdr:col>77</xdr:col>
      <xdr:colOff>44450</xdr:colOff>
      <xdr:row>23</xdr:row>
      <xdr:rowOff>46899</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5290800" y="396956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125186</xdr:rowOff>
    </xdr:from>
    <xdr:to>
      <xdr:col>72</xdr:col>
      <xdr:colOff>203200</xdr:colOff>
      <xdr:row>23</xdr:row>
      <xdr:rowOff>26217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4401800" y="3554186"/>
          <a:ext cx="889000" cy="4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169092</xdr:rowOff>
    </xdr:from>
    <xdr:to>
      <xdr:col>68</xdr:col>
      <xdr:colOff>152400</xdr:colOff>
      <xdr:row>20</xdr:row>
      <xdr:rowOff>125186</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3512800" y="3426642"/>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80191</xdr:rowOff>
    </xdr:from>
    <xdr:to>
      <xdr:col>64</xdr:col>
      <xdr:colOff>152400</xdr:colOff>
      <xdr:row>16</xdr:row>
      <xdr:rowOff>10341</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3462000" y="26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20518</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3131800" y="242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71029</xdr:rowOff>
    </xdr:from>
    <xdr:to>
      <xdr:col>81</xdr:col>
      <xdr:colOff>95250</xdr:colOff>
      <xdr:row>23</xdr:row>
      <xdr:rowOff>1179</xdr:rowOff>
    </xdr:to>
    <xdr:sp macro="" textlink="">
      <xdr:nvSpPr>
        <xdr:cNvPr id="453" name="楕円 452">
          <a:extLst>
            <a:ext uri="{FF2B5EF4-FFF2-40B4-BE49-F238E27FC236}">
              <a16:creationId xmlns:a16="http://schemas.microsoft.com/office/drawing/2014/main" xmlns="" id="{00000000-0008-0000-0300-0000C5010000}"/>
            </a:ext>
          </a:extLst>
        </xdr:cNvPr>
        <xdr:cNvSpPr/>
      </xdr:nvSpPr>
      <xdr:spPr>
        <a:xfrm>
          <a:off x="16967200" y="384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138356</xdr:rowOff>
    </xdr:from>
    <xdr:ext cx="762000" cy="259045"/>
    <xdr:sp macro="" textlink="">
      <xdr:nvSpPr>
        <xdr:cNvPr id="454" name="将来負担の状況該当値テキスト">
          <a:extLst>
            <a:ext uri="{FF2B5EF4-FFF2-40B4-BE49-F238E27FC236}">
              <a16:creationId xmlns:a16="http://schemas.microsoft.com/office/drawing/2014/main" xmlns="" id="{00000000-0008-0000-0300-0000C6010000}"/>
            </a:ext>
          </a:extLst>
        </xdr:cNvPr>
        <xdr:cNvSpPr txBox="1"/>
      </xdr:nvSpPr>
      <xdr:spPr>
        <a:xfrm>
          <a:off x="17106900" y="373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167549</xdr:rowOff>
    </xdr:from>
    <xdr:to>
      <xdr:col>77</xdr:col>
      <xdr:colOff>95250</xdr:colOff>
      <xdr:row>23</xdr:row>
      <xdr:rowOff>97699</xdr:rowOff>
    </xdr:to>
    <xdr:sp macro="" textlink="">
      <xdr:nvSpPr>
        <xdr:cNvPr id="455" name="楕円 454">
          <a:extLst>
            <a:ext uri="{FF2B5EF4-FFF2-40B4-BE49-F238E27FC236}">
              <a16:creationId xmlns:a16="http://schemas.microsoft.com/office/drawing/2014/main" xmlns="" id="{00000000-0008-0000-0300-0000C7010000}"/>
            </a:ext>
          </a:extLst>
        </xdr:cNvPr>
        <xdr:cNvSpPr/>
      </xdr:nvSpPr>
      <xdr:spPr>
        <a:xfrm>
          <a:off x="16129000" y="39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82476</xdr:rowOff>
    </xdr:from>
    <xdr:ext cx="7366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798800" y="402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146867</xdr:rowOff>
    </xdr:from>
    <xdr:to>
      <xdr:col>73</xdr:col>
      <xdr:colOff>44450</xdr:colOff>
      <xdr:row>23</xdr:row>
      <xdr:rowOff>77017</xdr:rowOff>
    </xdr:to>
    <xdr:sp macro="" textlink="">
      <xdr:nvSpPr>
        <xdr:cNvPr id="457" name="楕円 456">
          <a:extLst>
            <a:ext uri="{FF2B5EF4-FFF2-40B4-BE49-F238E27FC236}">
              <a16:creationId xmlns:a16="http://schemas.microsoft.com/office/drawing/2014/main" xmlns="" id="{00000000-0008-0000-0300-0000C9010000}"/>
            </a:ext>
          </a:extLst>
        </xdr:cNvPr>
        <xdr:cNvSpPr/>
      </xdr:nvSpPr>
      <xdr:spPr>
        <a:xfrm>
          <a:off x="15240000" y="391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61794</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909800" y="400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74386</xdr:rowOff>
    </xdr:from>
    <xdr:to>
      <xdr:col>68</xdr:col>
      <xdr:colOff>203200</xdr:colOff>
      <xdr:row>21</xdr:row>
      <xdr:rowOff>4536</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4351000" y="3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160763</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020800" y="358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118292</xdr:rowOff>
    </xdr:from>
    <xdr:to>
      <xdr:col>64</xdr:col>
      <xdr:colOff>152400</xdr:colOff>
      <xdr:row>20</xdr:row>
      <xdr:rowOff>48442</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3462000" y="33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33219</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131800" y="346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4,541
261.31
4,216,174
4,017,219
69,362
2,411,225
5,388,506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実績ベースで前年より減少している</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低下している</a:t>
          </a:r>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年度より類似団体平均と比べ高い水準に</a:t>
          </a:r>
          <a:r>
            <a:rPr kumimoji="1" lang="ja-JP" altLang="en-US" sz="1100">
              <a:solidFill>
                <a:schemeClr val="dk1"/>
              </a:solidFill>
              <a:effectLst/>
              <a:latin typeface="+mn-lt"/>
              <a:ea typeface="+mn-ea"/>
              <a:cs typeface="+mn-cs"/>
            </a:rPr>
            <a:t>あったが、当該年度については平均に近いポイントとなっており、地方交付税が増加したためと分析する。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24130</xdr:rowOff>
    </xdr:from>
    <xdr:to>
      <xdr:col>24</xdr:col>
      <xdr:colOff>25400</xdr:colOff>
      <xdr:row>36</xdr:row>
      <xdr:rowOff>115570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1963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115570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68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138430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299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116857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64770</xdr:rowOff>
    </xdr:from>
    <xdr:to>
      <xdr:col>20</xdr:col>
      <xdr:colOff>38100</xdr:colOff>
      <xdr:row>36</xdr:row>
      <xdr:rowOff>166370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151147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32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87630</xdr:rowOff>
    </xdr:from>
    <xdr:to>
      <xdr:col>6</xdr:col>
      <xdr:colOff>171450</xdr:colOff>
      <xdr:row>37</xdr:row>
      <xdr:rowOff>17780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2557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実額ベースでふるさと納税返礼品報償費の減、保育所統合による光熱水費や燃料費の減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新保育所関連備品購入費の皆減</a:t>
          </a:r>
          <a:r>
            <a:rPr kumimoji="1" lang="ja-JP" altLang="en-US" sz="1100">
              <a:solidFill>
                <a:schemeClr val="dk1"/>
              </a:solidFill>
              <a:effectLst/>
              <a:latin typeface="+mn-lt"/>
              <a:ea typeface="+mn-ea"/>
              <a:cs typeface="+mn-cs"/>
            </a:rPr>
            <a:t>等により物件費は減少しているが、一般財源としての経常経費は</a:t>
          </a:r>
          <a:r>
            <a:rPr kumimoji="1" lang="en-US" altLang="ja-JP" sz="1100">
              <a:solidFill>
                <a:schemeClr val="dk1"/>
              </a:solidFill>
              <a:effectLst/>
              <a:latin typeface="+mn-lt"/>
              <a:ea typeface="+mn-ea"/>
              <a:cs typeface="+mn-cs"/>
            </a:rPr>
            <a:t>65,218</a:t>
          </a:r>
          <a:r>
            <a:rPr kumimoji="1" lang="ja-JP" altLang="en-US" sz="1100">
              <a:solidFill>
                <a:schemeClr val="dk1"/>
              </a:solidFill>
              <a:effectLst/>
              <a:latin typeface="+mn-lt"/>
              <a:ea typeface="+mn-ea"/>
              <a:cs typeface="+mn-cs"/>
            </a:rPr>
            <a:t>千円増加していることで</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ポイント上昇している。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85090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5671800" y="28016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58420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4782800" y="271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119380</xdr:rowOff>
    </xdr:from>
    <xdr:to>
      <xdr:col>73</xdr:col>
      <xdr:colOff>180975</xdr:colOff>
      <xdr:row>15</xdr:row>
      <xdr:rowOff>146050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2691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119380</xdr:rowOff>
    </xdr:from>
    <xdr:to>
      <xdr:col>69</xdr:col>
      <xdr:colOff>92075</xdr:colOff>
      <xdr:row>15</xdr:row>
      <xdr:rowOff>153670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004800" y="2691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34290</xdr:rowOff>
    </xdr:from>
    <xdr:to>
      <xdr:col>82</xdr:col>
      <xdr:colOff>158750</xdr:colOff>
      <xdr:row>16</xdr:row>
      <xdr:rowOff>135890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64592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50817</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26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68580</xdr:rowOff>
    </xdr:from>
    <xdr:to>
      <xdr:col>69</xdr:col>
      <xdr:colOff>142875</xdr:colOff>
      <xdr:row>15</xdr:row>
      <xdr:rowOff>170180</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3843000" y="26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8907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240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17797</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実績</a:t>
          </a:r>
          <a:r>
            <a:rPr kumimoji="1" lang="ja-JP" altLang="en-US" sz="1100">
              <a:solidFill>
                <a:schemeClr val="dk1"/>
              </a:solidFill>
              <a:effectLst/>
              <a:latin typeface="+mn-lt"/>
              <a:ea typeface="+mn-ea"/>
              <a:cs typeface="+mn-cs"/>
            </a:rPr>
            <a:t>ベース</a:t>
          </a:r>
          <a:r>
            <a:rPr kumimoji="1" lang="ja-JP" altLang="ja-JP" sz="1100">
              <a:solidFill>
                <a:schemeClr val="dk1"/>
              </a:solidFill>
              <a:effectLst/>
              <a:latin typeface="+mn-lt"/>
              <a:ea typeface="+mn-ea"/>
              <a:cs typeface="+mn-cs"/>
            </a:rPr>
            <a:t>で前年より減少している</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が経常収支比率を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させた要因と分析する。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4535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3853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4535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143328</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143328</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前年度から</a:t>
          </a:r>
          <a:r>
            <a:rPr lang="en-US" altLang="ja-JP" sz="1100">
              <a:effectLst/>
            </a:rPr>
            <a:t>1.8</a:t>
          </a:r>
          <a:r>
            <a:rPr lang="ja-JP" altLang="en-US" sz="1100">
              <a:effectLst/>
            </a:rPr>
            <a:t>ポイント低下している要因としては、維持補修費、普通建設事業費の減少等が上げられる。また、当該年度は豪雨災害に係る事業費が皆増となっている。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121285</xdr:rowOff>
    </xdr:from>
    <xdr:to>
      <xdr:col>82</xdr:col>
      <xdr:colOff>107950</xdr:colOff>
      <xdr:row>59</xdr:row>
      <xdr:rowOff>52705</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5671800" y="1006538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29845</xdr:rowOff>
    </xdr:from>
    <xdr:to>
      <xdr:col>78</xdr:col>
      <xdr:colOff>69850</xdr:colOff>
      <xdr:row>59</xdr:row>
      <xdr:rowOff>52705</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4782800" y="10145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109855</xdr:rowOff>
    </xdr:from>
    <xdr:to>
      <xdr:col>73</xdr:col>
      <xdr:colOff>180975</xdr:colOff>
      <xdr:row>59</xdr:row>
      <xdr:rowOff>29845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893800" y="100539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109855</xdr:rowOff>
    </xdr:from>
    <xdr:to>
      <xdr:col>69</xdr:col>
      <xdr:colOff>92075</xdr:colOff>
      <xdr:row>59</xdr:row>
      <xdr:rowOff>18415</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004800" y="1005395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87630</xdr:rowOff>
    </xdr:from>
    <xdr:to>
      <xdr:col>65</xdr:col>
      <xdr:colOff>53975</xdr:colOff>
      <xdr:row>59</xdr:row>
      <xdr:rowOff>17780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29540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27957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80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70485</xdr:rowOff>
    </xdr:from>
    <xdr:to>
      <xdr:col>82</xdr:col>
      <xdr:colOff>158750</xdr:colOff>
      <xdr:row>59</xdr:row>
      <xdr:rowOff>635</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64592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42562</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xdr:rowOff>
    </xdr:from>
    <xdr:to>
      <xdr:col>78</xdr:col>
      <xdr:colOff>120650</xdr:colOff>
      <xdr:row>59</xdr:row>
      <xdr:rowOff>103505</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5621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88282</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1020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150495</xdr:rowOff>
    </xdr:from>
    <xdr:to>
      <xdr:col>74</xdr:col>
      <xdr:colOff>31750</xdr:colOff>
      <xdr:row>59</xdr:row>
      <xdr:rowOff>80645</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4732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65422</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59055</xdr:rowOff>
    </xdr:from>
    <xdr:to>
      <xdr:col>69</xdr:col>
      <xdr:colOff>142875</xdr:colOff>
      <xdr:row>58</xdr:row>
      <xdr:rowOff>160655</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3843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145432</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139065</xdr:rowOff>
    </xdr:from>
    <xdr:to>
      <xdr:col>65</xdr:col>
      <xdr:colOff>53975</xdr:colOff>
      <xdr:row>59</xdr:row>
      <xdr:rowOff>69215</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2954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53992</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実額ベースで一部事務組合負担金が前年比</a:t>
          </a:r>
          <a:r>
            <a:rPr kumimoji="1" lang="en-US" altLang="ja-JP" sz="1100">
              <a:solidFill>
                <a:schemeClr val="dk1"/>
              </a:solidFill>
              <a:effectLst/>
              <a:latin typeface="+mn-lt"/>
              <a:ea typeface="+mn-ea"/>
              <a:cs typeface="+mn-cs"/>
            </a:rPr>
            <a:t>35,260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たことで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低下していると分析する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133858</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5671800" y="636778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133858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404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38</xdr:row>
      <xdr:rowOff>17272</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3893800" y="64043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38</xdr:row>
      <xdr:rowOff>17272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28548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実績ベースで、前年比</a:t>
          </a:r>
          <a:r>
            <a:rPr kumimoji="1" lang="en-US" altLang="ja-JP" sz="1100">
              <a:solidFill>
                <a:schemeClr val="dk1"/>
              </a:solidFill>
              <a:effectLst/>
              <a:latin typeface="+mn-lt"/>
              <a:ea typeface="+mn-ea"/>
              <a:cs typeface="+mn-cs"/>
            </a:rPr>
            <a:t>12,907</a:t>
          </a:r>
          <a:r>
            <a:rPr kumimoji="1" lang="ja-JP" altLang="ja-JP" sz="1100">
              <a:solidFill>
                <a:schemeClr val="dk1"/>
              </a:solidFill>
              <a:effectLst/>
              <a:latin typeface="+mn-lt"/>
              <a:ea typeface="+mn-ea"/>
              <a:cs typeface="+mn-cs"/>
            </a:rPr>
            <a:t>千円増額となっているため</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ポイント上昇している。類似団体平均を下回っているものの、学校建設及び保育所建設等の償還が始ま</a:t>
          </a:r>
          <a:r>
            <a:rPr kumimoji="1" lang="ja-JP" altLang="en-US" sz="1100">
              <a:solidFill>
                <a:schemeClr val="dk1"/>
              </a:solidFill>
              <a:effectLst/>
              <a:latin typeface="+mn-lt"/>
              <a:ea typeface="+mn-ea"/>
              <a:cs typeface="+mn-cs"/>
            </a:rPr>
            <a:t>ったことにより</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168148</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987800" y="13161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131572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098800" y="13129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99568</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2209800" y="13084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104139</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1320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低下したが、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からは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ポイント上回っている。公債費以外で経常経費に占める割合が大きいのは、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操出金と</a:t>
          </a:r>
          <a:r>
            <a:rPr kumimoji="1" lang="ja-JP" altLang="ja-JP" sz="1100">
              <a:solidFill>
                <a:schemeClr val="dk1"/>
              </a:solidFill>
              <a:effectLst/>
              <a:latin typeface="+mn-lt"/>
              <a:ea typeface="+mn-ea"/>
              <a:cs typeface="+mn-cs"/>
            </a:rPr>
            <a:t>なっている。今後は適正な水準の維持に努め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78</xdr:row>
      <xdr:rowOff>24130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5671800" y="1320673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78</xdr:row>
      <xdr:rowOff>24130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2410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35561</xdr:rowOff>
    </xdr:from>
    <xdr:to>
      <xdr:col>73</xdr:col>
      <xdr:colOff>180975</xdr:colOff>
      <xdr:row>77</xdr:row>
      <xdr:rowOff>39370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237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77</xdr:row>
      <xdr:rowOff>35561</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3233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97807</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59707</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156211</xdr:rowOff>
    </xdr:from>
    <xdr:to>
      <xdr:col>69</xdr:col>
      <xdr:colOff>142875</xdr:colOff>
      <xdr:row>77</xdr:row>
      <xdr:rowOff>86361</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71138</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60174</xdr:rowOff>
    </xdr:from>
    <xdr:to>
      <xdr:col>29</xdr:col>
      <xdr:colOff>127000</xdr:colOff>
      <xdr:row>17</xdr:row>
      <xdr:rowOff>66061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003800" y="3022449"/>
          <a:ext cx="647700" cy="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xmlns=""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60174</xdr:rowOff>
    </xdr:from>
    <xdr:to>
      <xdr:col>26</xdr:col>
      <xdr:colOff>50800</xdr:colOff>
      <xdr:row>17</xdr:row>
      <xdr:rowOff>84675</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3022449"/>
          <a:ext cx="698500" cy="2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84675</xdr:rowOff>
    </xdr:from>
    <xdr:to>
      <xdr:col>22</xdr:col>
      <xdr:colOff>114300</xdr:colOff>
      <xdr:row>17</xdr:row>
      <xdr:rowOff>90726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3046950"/>
          <a:ext cx="698500" cy="6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90726</xdr:rowOff>
    </xdr:from>
    <xdr:to>
      <xdr:col>18</xdr:col>
      <xdr:colOff>177800</xdr:colOff>
      <xdr:row>17</xdr:row>
      <xdr:rowOff>94926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2908300" y="3053001"/>
          <a:ext cx="698500" cy="4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166324</xdr:rowOff>
    </xdr:from>
    <xdr:to>
      <xdr:col>15</xdr:col>
      <xdr:colOff>101600</xdr:colOff>
      <xdr:row>18</xdr:row>
      <xdr:rowOff>96474</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2857500" y="3128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81251</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321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15261</xdr:rowOff>
    </xdr:from>
    <xdr:to>
      <xdr:col>29</xdr:col>
      <xdr:colOff>177800</xdr:colOff>
      <xdr:row>17</xdr:row>
      <xdr:rowOff>116861</xdr:rowOff>
    </xdr:to>
    <xdr:sp macro="" textlink="">
      <xdr:nvSpPr>
        <xdr:cNvPr id="66" name="楕円 65">
          <a:extLst>
            <a:ext uri="{FF2B5EF4-FFF2-40B4-BE49-F238E27FC236}">
              <a16:creationId xmlns:a16="http://schemas.microsoft.com/office/drawing/2014/main" xmlns="" id="{00000000-0008-0000-0500-000042000000}"/>
            </a:ext>
          </a:extLst>
        </xdr:cNvPr>
        <xdr:cNvSpPr/>
      </xdr:nvSpPr>
      <xdr:spPr bwMode="auto">
        <a:xfrm>
          <a:off x="5600700" y="2977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158788</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94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9374</xdr:rowOff>
    </xdr:from>
    <xdr:to>
      <xdr:col>26</xdr:col>
      <xdr:colOff>101600</xdr:colOff>
      <xdr:row>17</xdr:row>
      <xdr:rowOff>110974</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4953000" y="297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95751</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305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33875</xdr:rowOff>
    </xdr:from>
    <xdr:to>
      <xdr:col>22</xdr:col>
      <xdr:colOff>165100</xdr:colOff>
      <xdr:row>17</xdr:row>
      <xdr:rowOff>135475</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254500" y="299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120252</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30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39926</xdr:rowOff>
    </xdr:from>
    <xdr:to>
      <xdr:col>19</xdr:col>
      <xdr:colOff>38100</xdr:colOff>
      <xdr:row>17</xdr:row>
      <xdr:rowOff>141526</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3556000" y="3002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126303</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308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44126</xdr:rowOff>
    </xdr:from>
    <xdr:to>
      <xdr:col>15</xdr:col>
      <xdr:colOff>101600</xdr:colOff>
      <xdr:row>17</xdr:row>
      <xdr:rowOff>145726</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2857500" y="3006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155903</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277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234290</xdr:rowOff>
    </xdr:from>
    <xdr:to>
      <xdr:col>29</xdr:col>
      <xdr:colOff>127000</xdr:colOff>
      <xdr:row>35</xdr:row>
      <xdr:rowOff>304165</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844640"/>
          <a:ext cx="647700" cy="69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304165</xdr:rowOff>
    </xdr:from>
    <xdr:to>
      <xdr:col>26</xdr:col>
      <xdr:colOff>50800</xdr:colOff>
      <xdr:row>35</xdr:row>
      <xdr:rowOff>316860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914515"/>
          <a:ext cx="698500" cy="1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316860</xdr:rowOff>
    </xdr:from>
    <xdr:to>
      <xdr:col>22</xdr:col>
      <xdr:colOff>114300</xdr:colOff>
      <xdr:row>36</xdr:row>
      <xdr:rowOff>21440</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927210"/>
          <a:ext cx="698500" cy="47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21440</xdr:rowOff>
    </xdr:from>
    <xdr:to>
      <xdr:col>18</xdr:col>
      <xdr:colOff>177800</xdr:colOff>
      <xdr:row>36</xdr:row>
      <xdr:rowOff>30287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2908300" y="6974690"/>
          <a:ext cx="698500" cy="8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297935</xdr:rowOff>
    </xdr:from>
    <xdr:to>
      <xdr:col>15</xdr:col>
      <xdr:colOff>101600</xdr:colOff>
      <xdr:row>36</xdr:row>
      <xdr:rowOff>56635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908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66812</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67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183490</xdr:rowOff>
    </xdr:from>
    <xdr:to>
      <xdr:col>29</xdr:col>
      <xdr:colOff>177800</xdr:colOff>
      <xdr:row>35</xdr:row>
      <xdr:rowOff>285090</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79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28567</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63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253365</xdr:rowOff>
    </xdr:from>
    <xdr:to>
      <xdr:col>26</xdr:col>
      <xdr:colOff>101600</xdr:colOff>
      <xdr:row>36</xdr:row>
      <xdr:rowOff>12065</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86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22242</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63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266060</xdr:rowOff>
    </xdr:from>
    <xdr:to>
      <xdr:col>22</xdr:col>
      <xdr:colOff>165100</xdr:colOff>
      <xdr:row>36</xdr:row>
      <xdr:rowOff>24760</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876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34937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64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313540</xdr:rowOff>
    </xdr:from>
    <xdr:to>
      <xdr:col>19</xdr:col>
      <xdr:colOff>38100</xdr:colOff>
      <xdr:row>36</xdr:row>
      <xdr:rowOff>72240</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92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57017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701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322387</xdr:rowOff>
    </xdr:from>
    <xdr:to>
      <xdr:col>15</xdr:col>
      <xdr:colOff>101600</xdr:colOff>
      <xdr:row>36</xdr:row>
      <xdr:rowOff>81087</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932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65864</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70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4,541
261.31
4,216,174
4,017,219
69,362
2,411,225
5,388,506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85538</xdr:rowOff>
    </xdr:from>
    <xdr:to>
      <xdr:col>24</xdr:col>
      <xdr:colOff>63500</xdr:colOff>
      <xdr:row>38</xdr:row>
      <xdr:rowOff>93895</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600638"/>
          <a:ext cx="8382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85538</xdr:rowOff>
    </xdr:from>
    <xdr:to>
      <xdr:col>19</xdr:col>
      <xdr:colOff>177800</xdr:colOff>
      <xdr:row>38</xdr:row>
      <xdr:rowOff>117438</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600638"/>
          <a:ext cx="889000" cy="3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108555</xdr:rowOff>
    </xdr:from>
    <xdr:to>
      <xdr:col>15</xdr:col>
      <xdr:colOff>50800</xdr:colOff>
      <xdr:row>38</xdr:row>
      <xdr:rowOff>117438</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623655"/>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108555</xdr:rowOff>
    </xdr:from>
    <xdr:to>
      <xdr:col>10</xdr:col>
      <xdr:colOff>114300</xdr:colOff>
      <xdr:row>38</xdr:row>
      <xdr:rowOff>113091</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623655"/>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22864</xdr:rowOff>
    </xdr:from>
    <xdr:to>
      <xdr:col>6</xdr:col>
      <xdr:colOff>38100</xdr:colOff>
      <xdr:row>39</xdr:row>
      <xdr:rowOff>124464</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7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115591</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80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43095</xdr:rowOff>
    </xdr:from>
    <xdr:to>
      <xdr:col>24</xdr:col>
      <xdr:colOff>114300</xdr:colOff>
      <xdr:row>38</xdr:row>
      <xdr:rowOff>144695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5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21522</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53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34738</xdr:rowOff>
    </xdr:from>
    <xdr:to>
      <xdr:col>20</xdr:col>
      <xdr:colOff>38100</xdr:colOff>
      <xdr:row>38</xdr:row>
      <xdr:rowOff>136338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5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127465</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66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66638</xdr:rowOff>
    </xdr:from>
    <xdr:to>
      <xdr:col>15</xdr:col>
      <xdr:colOff>101600</xdr:colOff>
      <xdr:row>38</xdr:row>
      <xdr:rowOff>168238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5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159365</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667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57755</xdr:rowOff>
    </xdr:from>
    <xdr:to>
      <xdr:col>10</xdr:col>
      <xdr:colOff>165100</xdr:colOff>
      <xdr:row>38</xdr:row>
      <xdr:rowOff>159355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5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4432</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634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62291</xdr:rowOff>
    </xdr:from>
    <xdr:to>
      <xdr:col>6</xdr:col>
      <xdr:colOff>38100</xdr:colOff>
      <xdr:row>38</xdr:row>
      <xdr:rowOff>163891</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8968</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635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35109</xdr:rowOff>
    </xdr:from>
    <xdr:to>
      <xdr:col>24</xdr:col>
      <xdr:colOff>63500</xdr:colOff>
      <xdr:row>58</xdr:row>
      <xdr:rowOff>48495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3797300" y="9979209"/>
          <a:ext cx="8382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35109</xdr:rowOff>
    </xdr:from>
    <xdr:to>
      <xdr:col>19</xdr:col>
      <xdr:colOff>177800</xdr:colOff>
      <xdr:row>58</xdr:row>
      <xdr:rowOff>53818</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9979209"/>
          <a:ext cx="889000" cy="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53818</xdr:rowOff>
    </xdr:from>
    <xdr:to>
      <xdr:col>15</xdr:col>
      <xdr:colOff>50800</xdr:colOff>
      <xdr:row>58</xdr:row>
      <xdr:rowOff>71217</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9997918"/>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71217</xdr:rowOff>
    </xdr:from>
    <xdr:to>
      <xdr:col>10</xdr:col>
      <xdr:colOff>114300</xdr:colOff>
      <xdr:row>58</xdr:row>
      <xdr:rowOff>86778</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10015317"/>
          <a:ext cx="8890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41673</xdr:rowOff>
    </xdr:from>
    <xdr:to>
      <xdr:col>6</xdr:col>
      <xdr:colOff>38100</xdr:colOff>
      <xdr:row>58</xdr:row>
      <xdr:rowOff>143273</xdr:rowOff>
    </xdr:to>
    <xdr:sp macro="" textlink="">
      <xdr:nvSpPr>
        <xdr:cNvPr id="134" name="フローチャート: 判断 133">
          <a:extLst>
            <a:ext uri="{FF2B5EF4-FFF2-40B4-BE49-F238E27FC236}">
              <a16:creationId xmlns:a16="http://schemas.microsoft.com/office/drawing/2014/main" xmlns="" id="{00000000-0008-0000-0600-000086000000}"/>
            </a:ext>
          </a:extLst>
        </xdr:cNvPr>
        <xdr:cNvSpPr/>
      </xdr:nvSpPr>
      <xdr:spPr>
        <a:xfrm>
          <a:off x="1079500" y="998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134400</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5" y="1007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169145</xdr:rowOff>
    </xdr:from>
    <xdr:to>
      <xdr:col>24</xdr:col>
      <xdr:colOff>114300</xdr:colOff>
      <xdr:row>58</xdr:row>
      <xdr:rowOff>99295</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4584700" y="99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84072</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85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155759</xdr:rowOff>
    </xdr:from>
    <xdr:to>
      <xdr:col>20</xdr:col>
      <xdr:colOff>38100</xdr:colOff>
      <xdr:row>58</xdr:row>
      <xdr:rowOff>85909</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3746500" y="99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77036</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5" y="1002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3018</xdr:rowOff>
    </xdr:from>
    <xdr:to>
      <xdr:col>15</xdr:col>
      <xdr:colOff>101600</xdr:colOff>
      <xdr:row>58</xdr:row>
      <xdr:rowOff>104618</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2857500" y="99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95745</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5" y="10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20417</xdr:rowOff>
    </xdr:from>
    <xdr:to>
      <xdr:col>10</xdr:col>
      <xdr:colOff>165100</xdr:colOff>
      <xdr:row>58</xdr:row>
      <xdr:rowOff>122017</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968500" y="996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113144</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5" y="1005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35978</xdr:rowOff>
    </xdr:from>
    <xdr:to>
      <xdr:col>6</xdr:col>
      <xdr:colOff>38100</xdr:colOff>
      <xdr:row>58</xdr:row>
      <xdr:rowOff>137578</xdr:rowOff>
    </xdr:to>
    <xdr:sp macro="" textlink="">
      <xdr:nvSpPr>
        <xdr:cNvPr id="149" name="楕円 148">
          <a:extLst>
            <a:ext uri="{FF2B5EF4-FFF2-40B4-BE49-F238E27FC236}">
              <a16:creationId xmlns:a16="http://schemas.microsoft.com/office/drawing/2014/main" xmlns="" id="{00000000-0008-0000-0600-000095000000}"/>
            </a:ext>
          </a:extLst>
        </xdr:cNvPr>
        <xdr:cNvSpPr/>
      </xdr:nvSpPr>
      <xdr:spPr>
        <a:xfrm>
          <a:off x="1079500" y="99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154105</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88658</xdr:rowOff>
    </xdr:from>
    <xdr:to>
      <xdr:col>24</xdr:col>
      <xdr:colOff>63500</xdr:colOff>
      <xdr:row>76</xdr:row>
      <xdr:rowOff>105981</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3797300" y="13118858"/>
          <a:ext cx="8382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88658</xdr:rowOff>
    </xdr:from>
    <xdr:to>
      <xdr:col>19</xdr:col>
      <xdr:colOff>177800</xdr:colOff>
      <xdr:row>77</xdr:row>
      <xdr:rowOff>103493</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908300" y="13118858"/>
          <a:ext cx="889000" cy="18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103493</xdr:rowOff>
    </xdr:from>
    <xdr:to>
      <xdr:col>15</xdr:col>
      <xdr:colOff>50800</xdr:colOff>
      <xdr:row>77</xdr:row>
      <xdr:rowOff>140666</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2019300" y="13305143"/>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85928</xdr:rowOff>
    </xdr:from>
    <xdr:to>
      <xdr:col>10</xdr:col>
      <xdr:colOff>114300</xdr:colOff>
      <xdr:row>77</xdr:row>
      <xdr:rowOff>140666</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a:off x="1130300" y="13287578"/>
          <a:ext cx="889000" cy="5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6680</xdr:rowOff>
    </xdr:from>
    <xdr:to>
      <xdr:col>6</xdr:col>
      <xdr:colOff>38100</xdr:colOff>
      <xdr:row>78</xdr:row>
      <xdr:rowOff>108280</xdr:rowOff>
    </xdr:to>
    <xdr:sp macro="" textlink="">
      <xdr:nvSpPr>
        <xdr:cNvPr id="191" name="フローチャート: 判断 190">
          <a:extLst>
            <a:ext uri="{FF2B5EF4-FFF2-40B4-BE49-F238E27FC236}">
              <a16:creationId xmlns:a16="http://schemas.microsoft.com/office/drawing/2014/main" xmlns="" id="{00000000-0008-0000-0600-0000BF000000}"/>
            </a:ext>
          </a:extLst>
        </xdr:cNvPr>
        <xdr:cNvSpPr/>
      </xdr:nvSpPr>
      <xdr:spPr>
        <a:xfrm>
          <a:off x="1079500" y="133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99407</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47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55181</xdr:rowOff>
    </xdr:from>
    <xdr:to>
      <xdr:col>24</xdr:col>
      <xdr:colOff>114300</xdr:colOff>
      <xdr:row>76</xdr:row>
      <xdr:rowOff>156781</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4584700" y="13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78058</xdr:rowOff>
    </xdr:from>
    <xdr:ext cx="534377"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293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37858</xdr:rowOff>
    </xdr:from>
    <xdr:to>
      <xdr:col>20</xdr:col>
      <xdr:colOff>38100</xdr:colOff>
      <xdr:row>76</xdr:row>
      <xdr:rowOff>139458</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3746500" y="130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155986</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30111" y="128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52693</xdr:rowOff>
    </xdr:from>
    <xdr:to>
      <xdr:col>15</xdr:col>
      <xdr:colOff>101600</xdr:colOff>
      <xdr:row>77</xdr:row>
      <xdr:rowOff>154293</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2857500" y="132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170820</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41111" y="130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89866</xdr:rowOff>
    </xdr:from>
    <xdr:to>
      <xdr:col>10</xdr:col>
      <xdr:colOff>165100</xdr:colOff>
      <xdr:row>78</xdr:row>
      <xdr:rowOff>20016</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968500" y="132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36543</xdr:rowOff>
    </xdr:from>
    <xdr:ext cx="534377"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52111" y="13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35128</xdr:rowOff>
    </xdr:from>
    <xdr:to>
      <xdr:col>6</xdr:col>
      <xdr:colOff>38100</xdr:colOff>
      <xdr:row>77</xdr:row>
      <xdr:rowOff>136728</xdr:rowOff>
    </xdr:to>
    <xdr:sp macro="" textlink="">
      <xdr:nvSpPr>
        <xdr:cNvPr id="206" name="楕円 205">
          <a:extLst>
            <a:ext uri="{FF2B5EF4-FFF2-40B4-BE49-F238E27FC236}">
              <a16:creationId xmlns:a16="http://schemas.microsoft.com/office/drawing/2014/main" xmlns="" id="{00000000-0008-0000-0600-0000CE000000}"/>
            </a:ext>
          </a:extLst>
        </xdr:cNvPr>
        <xdr:cNvSpPr/>
      </xdr:nvSpPr>
      <xdr:spPr>
        <a:xfrm>
          <a:off x="1079500" y="132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153255</xdr:rowOff>
    </xdr:from>
    <xdr:ext cx="534377"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63111" y="1301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106135</xdr:rowOff>
    </xdr:from>
    <xdr:to>
      <xdr:col>24</xdr:col>
      <xdr:colOff>63500</xdr:colOff>
      <xdr:row>97</xdr:row>
      <xdr:rowOff>148831</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3797300" y="16736785"/>
          <a:ext cx="838200" cy="4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106135</xdr:rowOff>
    </xdr:from>
    <xdr:to>
      <xdr:col>19</xdr:col>
      <xdr:colOff>177800</xdr:colOff>
      <xdr:row>97</xdr:row>
      <xdr:rowOff>123534</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908300" y="16736785"/>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123534</xdr:rowOff>
    </xdr:from>
    <xdr:to>
      <xdr:col>15</xdr:col>
      <xdr:colOff>50800</xdr:colOff>
      <xdr:row>98</xdr:row>
      <xdr:rowOff>18111</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754184"/>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18111</xdr:rowOff>
    </xdr:from>
    <xdr:to>
      <xdr:col>10</xdr:col>
      <xdr:colOff>114300</xdr:colOff>
      <xdr:row>98</xdr:row>
      <xdr:rowOff>61037</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1130300" y="16820211"/>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34849</xdr:rowOff>
    </xdr:from>
    <xdr:to>
      <xdr:col>6</xdr:col>
      <xdr:colOff>38100</xdr:colOff>
      <xdr:row>97</xdr:row>
      <xdr:rowOff>136449</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152976</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98031</xdr:rowOff>
    </xdr:from>
    <xdr:to>
      <xdr:col>24</xdr:col>
      <xdr:colOff>114300</xdr:colOff>
      <xdr:row>98</xdr:row>
      <xdr:rowOff>28181</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7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76458</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7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55335</xdr:rowOff>
    </xdr:from>
    <xdr:to>
      <xdr:col>20</xdr:col>
      <xdr:colOff>38100</xdr:colOff>
      <xdr:row>97</xdr:row>
      <xdr:rowOff>156935</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6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148062</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72734</xdr:rowOff>
    </xdr:from>
    <xdr:to>
      <xdr:col>15</xdr:col>
      <xdr:colOff>101600</xdr:colOff>
      <xdr:row>98</xdr:row>
      <xdr:rowOff>2884</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7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165461</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7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138761</xdr:rowOff>
    </xdr:from>
    <xdr:to>
      <xdr:col>10</xdr:col>
      <xdr:colOff>165100</xdr:colOff>
      <xdr:row>98</xdr:row>
      <xdr:rowOff>68911</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7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60038</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86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10237</xdr:rowOff>
    </xdr:from>
    <xdr:to>
      <xdr:col>6</xdr:col>
      <xdr:colOff>38100</xdr:colOff>
      <xdr:row>98</xdr:row>
      <xdr:rowOff>111837</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8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102964</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9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105609</xdr:rowOff>
    </xdr:from>
    <xdr:to>
      <xdr:col>55</xdr:col>
      <xdr:colOff>0</xdr:colOff>
      <xdr:row>37</xdr:row>
      <xdr:rowOff>112105</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449259"/>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112105</xdr:rowOff>
    </xdr:from>
    <xdr:to>
      <xdr:col>50</xdr:col>
      <xdr:colOff>114300</xdr:colOff>
      <xdr:row>37</xdr:row>
      <xdr:rowOff>130791</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455755"/>
          <a:ext cx="889000" cy="1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37731</xdr:rowOff>
    </xdr:from>
    <xdr:to>
      <xdr:col>45</xdr:col>
      <xdr:colOff>177800</xdr:colOff>
      <xdr:row>37</xdr:row>
      <xdr:rowOff>130791</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a:off x="7861300" y="6381381"/>
          <a:ext cx="889000" cy="9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37731</xdr:rowOff>
    </xdr:from>
    <xdr:to>
      <xdr:col>41</xdr:col>
      <xdr:colOff>50800</xdr:colOff>
      <xdr:row>37</xdr:row>
      <xdr:rowOff>148798</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381381"/>
          <a:ext cx="889000" cy="11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101519</xdr:rowOff>
    </xdr:from>
    <xdr:to>
      <xdr:col>36</xdr:col>
      <xdr:colOff>165100</xdr:colOff>
      <xdr:row>38</xdr:row>
      <xdr:rowOff>31669</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44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22796</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53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54809</xdr:rowOff>
    </xdr:from>
    <xdr:to>
      <xdr:col>55</xdr:col>
      <xdr:colOff>50800</xdr:colOff>
      <xdr:row>37</xdr:row>
      <xdr:rowOff>156409</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39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33236</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37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61305</xdr:rowOff>
    </xdr:from>
    <xdr:to>
      <xdr:col>50</xdr:col>
      <xdr:colOff>165100</xdr:colOff>
      <xdr:row>37</xdr:row>
      <xdr:rowOff>162905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154032</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649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79991</xdr:rowOff>
    </xdr:from>
    <xdr:to>
      <xdr:col>46</xdr:col>
      <xdr:colOff>38100</xdr:colOff>
      <xdr:row>38</xdr:row>
      <xdr:rowOff>10141</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4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1268</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65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158381</xdr:rowOff>
    </xdr:from>
    <xdr:to>
      <xdr:col>41</xdr:col>
      <xdr:colOff>101600</xdr:colOff>
      <xdr:row>37</xdr:row>
      <xdr:rowOff>88531</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33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79658</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61795" y="642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97998</xdr:rowOff>
    </xdr:from>
    <xdr:to>
      <xdr:col>36</xdr:col>
      <xdr:colOff>165100</xdr:colOff>
      <xdr:row>38</xdr:row>
      <xdr:rowOff>28149</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4416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44675</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2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83793</xdr:rowOff>
    </xdr:from>
    <xdr:to>
      <xdr:col>55</xdr:col>
      <xdr:colOff>0</xdr:colOff>
      <xdr:row>57</xdr:row>
      <xdr:rowOff>134237</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9856443"/>
          <a:ext cx="8382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26737</xdr:rowOff>
    </xdr:from>
    <xdr:to>
      <xdr:col>50</xdr:col>
      <xdr:colOff>114300</xdr:colOff>
      <xdr:row>57</xdr:row>
      <xdr:rowOff>83793</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8750300" y="9799387"/>
          <a:ext cx="889000" cy="5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26737</xdr:rowOff>
    </xdr:from>
    <xdr:to>
      <xdr:col>45</xdr:col>
      <xdr:colOff>177800</xdr:colOff>
      <xdr:row>57</xdr:row>
      <xdr:rowOff>101612</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7861300" y="9799387"/>
          <a:ext cx="889000" cy="7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101612</xdr:rowOff>
    </xdr:from>
    <xdr:to>
      <xdr:col>41</xdr:col>
      <xdr:colOff>50800</xdr:colOff>
      <xdr:row>57</xdr:row>
      <xdr:rowOff>125207</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9874262"/>
          <a:ext cx="889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72621</xdr:rowOff>
    </xdr:from>
    <xdr:to>
      <xdr:col>36</xdr:col>
      <xdr:colOff>165100</xdr:colOff>
      <xdr:row>58</xdr:row>
      <xdr:rowOff>2771</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84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19298</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5" y="962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83437</xdr:rowOff>
    </xdr:from>
    <xdr:to>
      <xdr:col>55</xdr:col>
      <xdr:colOff>50800</xdr:colOff>
      <xdr:row>58</xdr:row>
      <xdr:rowOff>13587</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98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169814</xdr:rowOff>
    </xdr:from>
    <xdr:ext cx="599010"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77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32993</xdr:rowOff>
    </xdr:from>
    <xdr:to>
      <xdr:col>50</xdr:col>
      <xdr:colOff>165100</xdr:colOff>
      <xdr:row>57</xdr:row>
      <xdr:rowOff>134593</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80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125720</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39795" y="989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147387</xdr:rowOff>
    </xdr:from>
    <xdr:to>
      <xdr:col>46</xdr:col>
      <xdr:colOff>38100</xdr:colOff>
      <xdr:row>57</xdr:row>
      <xdr:rowOff>77537</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7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94064</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50795" y="952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50812</xdr:rowOff>
    </xdr:from>
    <xdr:to>
      <xdr:col>41</xdr:col>
      <xdr:colOff>101600</xdr:colOff>
      <xdr:row>57</xdr:row>
      <xdr:rowOff>152412</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98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143539</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61795" y="991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74407</xdr:rowOff>
    </xdr:from>
    <xdr:to>
      <xdr:col>36</xdr:col>
      <xdr:colOff>165100</xdr:colOff>
      <xdr:row>58</xdr:row>
      <xdr:rowOff>4557</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8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167134</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672795" y="993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5142</xdr:rowOff>
    </xdr:from>
    <xdr:to>
      <xdr:col>55</xdr:col>
      <xdr:colOff>0</xdr:colOff>
      <xdr:row>79</xdr:row>
      <xdr:rowOff>10911</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9639300" y="13549692"/>
          <a:ext cx="8382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10911</xdr:rowOff>
    </xdr:from>
    <xdr:to>
      <xdr:col>50</xdr:col>
      <xdr:colOff>114300</xdr:colOff>
      <xdr:row>79</xdr:row>
      <xdr:rowOff>28377</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8750300" y="13555461"/>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155663</xdr:rowOff>
    </xdr:from>
    <xdr:to>
      <xdr:col>45</xdr:col>
      <xdr:colOff>177800</xdr:colOff>
      <xdr:row>79</xdr:row>
      <xdr:rowOff>28377</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7861300" y="13528763"/>
          <a:ext cx="889000" cy="4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155663</xdr:rowOff>
    </xdr:from>
    <xdr:to>
      <xdr:col>41</xdr:col>
      <xdr:colOff>50800</xdr:colOff>
      <xdr:row>78</xdr:row>
      <xdr:rowOff>159569</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6972300" y="13528763"/>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107694</xdr:rowOff>
    </xdr:from>
    <xdr:to>
      <xdr:col>36</xdr:col>
      <xdr:colOff>165100</xdr:colOff>
      <xdr:row>79</xdr:row>
      <xdr:rowOff>37844</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6921500" y="1348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54371</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05111" y="1325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125792</xdr:rowOff>
    </xdr:from>
    <xdr:to>
      <xdr:col>55</xdr:col>
      <xdr:colOff>50800</xdr:colOff>
      <xdr:row>79</xdr:row>
      <xdr:rowOff>55942</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4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75791</xdr:rowOff>
    </xdr:from>
    <xdr:ext cx="534377"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4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131561</xdr:rowOff>
    </xdr:from>
    <xdr:to>
      <xdr:col>50</xdr:col>
      <xdr:colOff>165100</xdr:colOff>
      <xdr:row>79</xdr:row>
      <xdr:rowOff>61711</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5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52838</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372111" y="135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149027</xdr:rowOff>
    </xdr:from>
    <xdr:to>
      <xdr:col>46</xdr:col>
      <xdr:colOff>38100</xdr:colOff>
      <xdr:row>79</xdr:row>
      <xdr:rowOff>79177</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5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70304</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83111" y="1361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104863</xdr:rowOff>
    </xdr:from>
    <xdr:to>
      <xdr:col>41</xdr:col>
      <xdr:colOff>101600</xdr:colOff>
      <xdr:row>79</xdr:row>
      <xdr:rowOff>35013</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4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26140</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594111" y="135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108769</xdr:rowOff>
    </xdr:from>
    <xdr:to>
      <xdr:col>36</xdr:col>
      <xdr:colOff>165100</xdr:colOff>
      <xdr:row>79</xdr:row>
      <xdr:rowOff>38919</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6921500" y="134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30046</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705111" y="1357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110500</xdr:rowOff>
    </xdr:from>
    <xdr:to>
      <xdr:col>55</xdr:col>
      <xdr:colOff>0</xdr:colOff>
      <xdr:row>97</xdr:row>
      <xdr:rowOff>159076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741150"/>
          <a:ext cx="838200" cy="4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47937</xdr:rowOff>
    </xdr:from>
    <xdr:to>
      <xdr:col>50</xdr:col>
      <xdr:colOff>114300</xdr:colOff>
      <xdr:row>97</xdr:row>
      <xdr:rowOff>110500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8750300" y="16678587"/>
          <a:ext cx="889000" cy="6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47937</xdr:rowOff>
    </xdr:from>
    <xdr:to>
      <xdr:col>45</xdr:col>
      <xdr:colOff>177800</xdr:colOff>
      <xdr:row>97</xdr:row>
      <xdr:rowOff>143873</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678587"/>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143873</xdr:rowOff>
    </xdr:from>
    <xdr:to>
      <xdr:col>41</xdr:col>
      <xdr:colOff>50800</xdr:colOff>
      <xdr:row>97</xdr:row>
      <xdr:rowOff>159719</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774523"/>
          <a:ext cx="8890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106181</xdr:rowOff>
    </xdr:from>
    <xdr:to>
      <xdr:col>36</xdr:col>
      <xdr:colOff>165100</xdr:colOff>
      <xdr:row>98</xdr:row>
      <xdr:rowOff>36331</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73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52858</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5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108276</xdr:rowOff>
    </xdr:from>
    <xdr:to>
      <xdr:col>55</xdr:col>
      <xdr:colOff>50800</xdr:colOff>
      <xdr:row>98</xdr:row>
      <xdr:rowOff>38426</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7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35396</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6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59700</xdr:rowOff>
    </xdr:from>
    <xdr:to>
      <xdr:col>50</xdr:col>
      <xdr:colOff>165100</xdr:colOff>
      <xdr:row>97</xdr:row>
      <xdr:rowOff>161300</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6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6377</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4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168587</xdr:rowOff>
    </xdr:from>
    <xdr:to>
      <xdr:col>46</xdr:col>
      <xdr:colOff>38100</xdr:colOff>
      <xdr:row>97</xdr:row>
      <xdr:rowOff>98737</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6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115264</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50795" y="164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93073</xdr:rowOff>
    </xdr:from>
    <xdr:to>
      <xdr:col>41</xdr:col>
      <xdr:colOff>101600</xdr:colOff>
      <xdr:row>98</xdr:row>
      <xdr:rowOff>23223</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7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14350</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81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108919</xdr:rowOff>
    </xdr:from>
    <xdr:to>
      <xdr:col>36</xdr:col>
      <xdr:colOff>165100</xdr:colOff>
      <xdr:row>98</xdr:row>
      <xdr:rowOff>39069</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7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30196</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8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3332</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5481300" y="6689882"/>
          <a:ext cx="838200" cy="9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96836</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783386"/>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96836</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3703300" y="6783386"/>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38494</xdr:rowOff>
    </xdr:from>
    <xdr:to>
      <xdr:col>67</xdr:col>
      <xdr:colOff>101600</xdr:colOff>
      <xdr:row>39</xdr:row>
      <xdr:rowOff>140094</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7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156621</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79428" y="650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123982</xdr:rowOff>
    </xdr:from>
    <xdr:to>
      <xdr:col>85</xdr:col>
      <xdr:colOff>177800</xdr:colOff>
      <xdr:row>39</xdr:row>
      <xdr:rowOff>54132</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6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83359</xdr:rowOff>
    </xdr:from>
    <xdr:ext cx="534377"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4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46036</xdr:rowOff>
    </xdr:from>
    <xdr:to>
      <xdr:col>76</xdr:col>
      <xdr:colOff>165100</xdr:colOff>
      <xdr:row>39</xdr:row>
      <xdr:rowOff>147636</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7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138763</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357428" y="68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xmlns=""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xmlns=""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xmlns=""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111353</xdr:rowOff>
    </xdr:from>
    <xdr:to>
      <xdr:col>85</xdr:col>
      <xdr:colOff>127000</xdr:colOff>
      <xdr:row>77</xdr:row>
      <xdr:rowOff>128205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5481300" y="13313003"/>
          <a:ext cx="8382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a:extLst>
            <a:ext uri="{FF2B5EF4-FFF2-40B4-BE49-F238E27FC236}">
              <a16:creationId xmlns:a16="http://schemas.microsoft.com/office/drawing/2014/main" xmlns="" id="{00000000-0008-0000-0600-000071020000}"/>
            </a:ext>
          </a:extLst>
        </xdr:cNvPr>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128205</xdr:rowOff>
    </xdr:from>
    <xdr:to>
      <xdr:col>81</xdr:col>
      <xdr:colOff>50800</xdr:colOff>
      <xdr:row>77</xdr:row>
      <xdr:rowOff>144821</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4592300" y="13329855"/>
          <a:ext cx="889000" cy="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144821</xdr:rowOff>
    </xdr:from>
    <xdr:to>
      <xdr:col>76</xdr:col>
      <xdr:colOff>114300</xdr:colOff>
      <xdr:row>77</xdr:row>
      <xdr:rowOff>167052</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3703300" y="13346471"/>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156639</xdr:rowOff>
    </xdr:from>
    <xdr:to>
      <xdr:col>71</xdr:col>
      <xdr:colOff>177800</xdr:colOff>
      <xdr:row>77</xdr:row>
      <xdr:rowOff>167052</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2814300" y="13358289"/>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61240</xdr:rowOff>
    </xdr:from>
    <xdr:to>
      <xdr:col>67</xdr:col>
      <xdr:colOff>101600</xdr:colOff>
      <xdr:row>77</xdr:row>
      <xdr:rowOff>162840</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2763500" y="132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7917</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547111" y="130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60553</xdr:rowOff>
    </xdr:from>
    <xdr:to>
      <xdr:col>85</xdr:col>
      <xdr:colOff>177800</xdr:colOff>
      <xdr:row>77</xdr:row>
      <xdr:rowOff>162153</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62687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38980</xdr:rowOff>
    </xdr:from>
    <xdr:ext cx="534377" cy="259045"/>
    <xdr:sp macro="" textlink="">
      <xdr:nvSpPr>
        <xdr:cNvPr id="644" name="公債費該当値テキスト">
          <a:extLst>
            <a:ext uri="{FF2B5EF4-FFF2-40B4-BE49-F238E27FC236}">
              <a16:creationId xmlns:a16="http://schemas.microsoft.com/office/drawing/2014/main" xmlns="" id="{00000000-0008-0000-0600-000084020000}"/>
            </a:ext>
          </a:extLst>
        </xdr:cNvPr>
        <xdr:cNvSpPr txBox="1"/>
      </xdr:nvSpPr>
      <xdr:spPr>
        <a:xfrm>
          <a:off x="16370300" y="132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77405</xdr:rowOff>
    </xdr:from>
    <xdr:to>
      <xdr:col>81</xdr:col>
      <xdr:colOff>101600</xdr:colOff>
      <xdr:row>78</xdr:row>
      <xdr:rowOff>7555</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5430500" y="1327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170132</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14111" y="133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94021</xdr:rowOff>
    </xdr:from>
    <xdr:to>
      <xdr:col>76</xdr:col>
      <xdr:colOff>165100</xdr:colOff>
      <xdr:row>78</xdr:row>
      <xdr:rowOff>24171</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4541500" y="132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15298</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325111" y="133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116252</xdr:rowOff>
    </xdr:from>
    <xdr:to>
      <xdr:col>72</xdr:col>
      <xdr:colOff>38100</xdr:colOff>
      <xdr:row>78</xdr:row>
      <xdr:rowOff>46402</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3652500" y="133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37529</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436111" y="1341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105839</xdr:rowOff>
    </xdr:from>
    <xdr:to>
      <xdr:col>67</xdr:col>
      <xdr:colOff>101600</xdr:colOff>
      <xdr:row>78</xdr:row>
      <xdr:rowOff>35989</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2763500" y="133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27116</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547111" y="1340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156369</xdr:rowOff>
    </xdr:from>
    <xdr:to>
      <xdr:col>85</xdr:col>
      <xdr:colOff>127000</xdr:colOff>
      <xdr:row>98</xdr:row>
      <xdr:rowOff>168041</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5481300" y="16958469"/>
          <a:ext cx="8382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157355</xdr:rowOff>
    </xdr:from>
    <xdr:to>
      <xdr:col>81</xdr:col>
      <xdr:colOff>50800</xdr:colOff>
      <xdr:row>98</xdr:row>
      <xdr:rowOff>168041</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4592300" y="16959455"/>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146118</xdr:rowOff>
    </xdr:from>
    <xdr:to>
      <xdr:col>76</xdr:col>
      <xdr:colOff>114300</xdr:colOff>
      <xdr:row>98</xdr:row>
      <xdr:rowOff>157355</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3703300" y="16948218"/>
          <a:ext cx="889000" cy="1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146118</xdr:rowOff>
    </xdr:from>
    <xdr:to>
      <xdr:col>71</xdr:col>
      <xdr:colOff>177800</xdr:colOff>
      <xdr:row>99</xdr:row>
      <xdr:rowOff>8458</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2814300" y="16948218"/>
          <a:ext cx="889000" cy="3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122507</xdr:rowOff>
    </xdr:from>
    <xdr:to>
      <xdr:col>67</xdr:col>
      <xdr:colOff>101600</xdr:colOff>
      <xdr:row>99</xdr:row>
      <xdr:rowOff>52657</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69184</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105569</xdr:rowOff>
    </xdr:from>
    <xdr:to>
      <xdr:col>85</xdr:col>
      <xdr:colOff>177800</xdr:colOff>
      <xdr:row>99</xdr:row>
      <xdr:rowOff>35719</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69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25059</xdr:rowOff>
    </xdr:from>
    <xdr:ext cx="534377"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8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117241</xdr:rowOff>
    </xdr:from>
    <xdr:to>
      <xdr:col>81</xdr:col>
      <xdr:colOff>101600</xdr:colOff>
      <xdr:row>99</xdr:row>
      <xdr:rowOff>47391</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9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38518</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701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106555</xdr:rowOff>
    </xdr:from>
    <xdr:to>
      <xdr:col>76</xdr:col>
      <xdr:colOff>165100</xdr:colOff>
      <xdr:row>99</xdr:row>
      <xdr:rowOff>36705</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9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27832</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70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95318</xdr:rowOff>
    </xdr:from>
    <xdr:to>
      <xdr:col>72</xdr:col>
      <xdr:colOff>38100</xdr:colOff>
      <xdr:row>99</xdr:row>
      <xdr:rowOff>25468</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68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16595</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36111" y="1699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129108</xdr:rowOff>
    </xdr:from>
    <xdr:to>
      <xdr:col>67</xdr:col>
      <xdr:colOff>101600</xdr:colOff>
      <xdr:row>99</xdr:row>
      <xdr:rowOff>59258</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9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50385</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47111" y="170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34951</xdr:rowOff>
    </xdr:from>
    <xdr:to>
      <xdr:col>98</xdr:col>
      <xdr:colOff>38100</xdr:colOff>
      <xdr:row>38</xdr:row>
      <xdr:rowOff>136551</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5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153078</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21428" y="632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125774</xdr:rowOff>
    </xdr:from>
    <xdr:to>
      <xdr:col>116</xdr:col>
      <xdr:colOff>63500</xdr:colOff>
      <xdr:row>58</xdr:row>
      <xdr:rowOff>126094</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1323300" y="10069874"/>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126094</xdr:rowOff>
    </xdr:from>
    <xdr:to>
      <xdr:col>111</xdr:col>
      <xdr:colOff>177800</xdr:colOff>
      <xdr:row>58</xdr:row>
      <xdr:rowOff>126496</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0434300" y="10070194"/>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126496</xdr:rowOff>
    </xdr:from>
    <xdr:to>
      <xdr:col>107</xdr:col>
      <xdr:colOff>50800</xdr:colOff>
      <xdr:row>58</xdr:row>
      <xdr:rowOff>126826</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19545300" y="10070596"/>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126826</xdr:rowOff>
    </xdr:from>
    <xdr:to>
      <xdr:col>102</xdr:col>
      <xdr:colOff>114300</xdr:colOff>
      <xdr:row>58</xdr:row>
      <xdr:rowOff>127053</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8656300" y="10070926"/>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67411</xdr:rowOff>
    </xdr:from>
    <xdr:to>
      <xdr:col>98</xdr:col>
      <xdr:colOff>38100</xdr:colOff>
      <xdr:row>58</xdr:row>
      <xdr:rowOff>169011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14088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21428" y="978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74974</xdr:rowOff>
    </xdr:from>
    <xdr:to>
      <xdr:col>116</xdr:col>
      <xdr:colOff>114300</xdr:colOff>
      <xdr:row>59</xdr:row>
      <xdr:rowOff>5124</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100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161351</xdr:rowOff>
    </xdr:from>
    <xdr:ext cx="469744"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99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75294</xdr:rowOff>
    </xdr:from>
    <xdr:to>
      <xdr:col>112</xdr:col>
      <xdr:colOff>38100</xdr:colOff>
      <xdr:row>59</xdr:row>
      <xdr:rowOff>5444</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10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168021</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088428" y="101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75696</xdr:rowOff>
    </xdr:from>
    <xdr:to>
      <xdr:col>107</xdr:col>
      <xdr:colOff>101600</xdr:colOff>
      <xdr:row>59</xdr:row>
      <xdr:rowOff>5846</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1001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168423</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199428" y="1011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76026</xdr:rowOff>
    </xdr:from>
    <xdr:to>
      <xdr:col>102</xdr:col>
      <xdr:colOff>165100</xdr:colOff>
      <xdr:row>59</xdr:row>
      <xdr:rowOff>6176</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1002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168753</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10428" y="1011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76253</xdr:rowOff>
    </xdr:from>
    <xdr:to>
      <xdr:col>98</xdr:col>
      <xdr:colOff>38100</xdr:colOff>
      <xdr:row>59</xdr:row>
      <xdr:rowOff>6403</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100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168980</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21428" y="1011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159868</xdr:rowOff>
    </xdr:from>
    <xdr:to>
      <xdr:col>116</xdr:col>
      <xdr:colOff>63500</xdr:colOff>
      <xdr:row>76</xdr:row>
      <xdr:rowOff>47400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1323300" y="13018618"/>
          <a:ext cx="838200" cy="5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32097</xdr:rowOff>
    </xdr:from>
    <xdr:to>
      <xdr:col>111</xdr:col>
      <xdr:colOff>177800</xdr:colOff>
      <xdr:row>76</xdr:row>
      <xdr:rowOff>47400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0434300" y="13062297"/>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32097</xdr:rowOff>
    </xdr:from>
    <xdr:to>
      <xdr:col>107</xdr:col>
      <xdr:colOff>50800</xdr:colOff>
      <xdr:row>76</xdr:row>
      <xdr:rowOff>63013</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9545300" y="13062297"/>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63013</xdr:rowOff>
    </xdr:from>
    <xdr:to>
      <xdr:col>102</xdr:col>
      <xdr:colOff>114300</xdr:colOff>
      <xdr:row>76</xdr:row>
      <xdr:rowOff>73946</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18656300" y="13093213"/>
          <a:ext cx="889000" cy="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108395</xdr:rowOff>
    </xdr:from>
    <xdr:to>
      <xdr:col>98</xdr:col>
      <xdr:colOff>38100</xdr:colOff>
      <xdr:row>77</xdr:row>
      <xdr:rowOff>38545</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31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29672</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89111" y="132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109067</xdr:rowOff>
    </xdr:from>
    <xdr:to>
      <xdr:col>116</xdr:col>
      <xdr:colOff>114300</xdr:colOff>
      <xdr:row>76</xdr:row>
      <xdr:rowOff>39216</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2967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131944</xdr:rowOff>
    </xdr:from>
    <xdr:ext cx="599010"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281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168050</xdr:rowOff>
    </xdr:from>
    <xdr:to>
      <xdr:col>112</xdr:col>
      <xdr:colOff>38100</xdr:colOff>
      <xdr:row>76</xdr:row>
      <xdr:rowOff>98200</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30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89327</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56111" y="1311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152747</xdr:rowOff>
    </xdr:from>
    <xdr:to>
      <xdr:col>107</xdr:col>
      <xdr:colOff>101600</xdr:colOff>
      <xdr:row>76</xdr:row>
      <xdr:rowOff>82897</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30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74024</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67111" y="1310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12213</xdr:rowOff>
    </xdr:from>
    <xdr:to>
      <xdr:col>102</xdr:col>
      <xdr:colOff>165100</xdr:colOff>
      <xdr:row>76</xdr:row>
      <xdr:rowOff>113813</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30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104940</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31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23146</xdr:rowOff>
    </xdr:from>
    <xdr:to>
      <xdr:col>98</xdr:col>
      <xdr:colOff>38100</xdr:colOff>
      <xdr:row>76</xdr:row>
      <xdr:rowOff>124746</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30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141273</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28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874,259</a:t>
          </a:r>
          <a:r>
            <a:rPr kumimoji="1" lang="ja-JP" altLang="ja-JP" sz="1100">
              <a:solidFill>
                <a:schemeClr val="dk1"/>
              </a:solidFill>
              <a:effectLst/>
              <a:latin typeface="+mn-lt"/>
              <a:ea typeface="+mn-ea"/>
              <a:cs typeface="+mn-cs"/>
            </a:rPr>
            <a:t>円となっており、決算額の減少により昨年度より減額となっている。主な構成項目である人件費は、住民一人当たり</a:t>
          </a:r>
          <a:r>
            <a:rPr kumimoji="1" lang="en-US" altLang="ja-JP" sz="1100">
              <a:solidFill>
                <a:schemeClr val="dk1"/>
              </a:solidFill>
              <a:effectLst/>
              <a:latin typeface="+mn-lt"/>
              <a:ea typeface="+mn-ea"/>
              <a:cs typeface="+mn-cs"/>
            </a:rPr>
            <a:t>154,026</a:t>
          </a:r>
          <a:r>
            <a:rPr kumimoji="1" lang="ja-JP" altLang="ja-JP" sz="1100">
              <a:solidFill>
                <a:schemeClr val="dk1"/>
              </a:solidFill>
              <a:effectLst/>
              <a:latin typeface="+mn-lt"/>
              <a:ea typeface="+mn-ea"/>
              <a:cs typeface="+mn-cs"/>
            </a:rPr>
            <a:t>円となっており昨年度より</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109,560</a:t>
          </a:r>
          <a:r>
            <a:rPr kumimoji="1" lang="ja-JP" altLang="ja-JP" sz="1100">
              <a:solidFill>
                <a:schemeClr val="dk1"/>
              </a:solidFill>
              <a:effectLst/>
              <a:latin typeface="+mn-lt"/>
              <a:ea typeface="+mn-ea"/>
              <a:cs typeface="+mn-cs"/>
            </a:rPr>
            <a:t>円となっており、類似団体平均より下回っている状況であるが、小中学校屋外運動場建設、保育所建設によるものである。</a:t>
          </a:r>
          <a:endParaRPr lang="ja-JP" altLang="ja-JP" sz="1400">
            <a:effectLst/>
          </a:endParaRPr>
        </a:p>
        <a:p>
          <a:r>
            <a:rPr kumimoji="1" lang="ja-JP" altLang="ja-JP" sz="1100">
              <a:solidFill>
                <a:schemeClr val="dk1"/>
              </a:solidFill>
              <a:effectLst/>
              <a:latin typeface="+mn-lt"/>
              <a:ea typeface="+mn-ea"/>
              <a:cs typeface="+mn-cs"/>
            </a:rPr>
            <a:t>維持補修費は、住民一人当たり</a:t>
          </a:r>
          <a:r>
            <a:rPr kumimoji="1" lang="en-US" altLang="ja-JP" sz="1100">
              <a:solidFill>
                <a:schemeClr val="dk1"/>
              </a:solidFill>
              <a:effectLst/>
              <a:latin typeface="+mn-lt"/>
              <a:ea typeface="+mn-ea"/>
              <a:cs typeface="+mn-cs"/>
            </a:rPr>
            <a:t>35,655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昨年度より減額となっているが、</a:t>
          </a:r>
          <a:r>
            <a:rPr kumimoji="1" lang="ja-JP" altLang="ja-JP" sz="1100">
              <a:solidFill>
                <a:schemeClr val="dk1"/>
              </a:solidFill>
              <a:effectLst/>
              <a:latin typeface="+mn-lt"/>
              <a:ea typeface="+mn-ea"/>
              <a:cs typeface="+mn-cs"/>
            </a:rPr>
            <a:t>類似団体平均より上回っている状況であり、除雪経費の増加に伴うものである</a:t>
          </a:r>
          <a:r>
            <a:rPr kumimoji="1" lang="ja-JP" altLang="en-US" sz="1100">
              <a:solidFill>
                <a:schemeClr val="dk1"/>
              </a:solidFill>
              <a:effectLst/>
              <a:latin typeface="+mn-lt"/>
              <a:ea typeface="+mn-ea"/>
              <a:cs typeface="+mn-cs"/>
            </a:rPr>
            <a:t>と分析する。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4,541
261.31
4,216,174
4,017,219
69,362
2,411,225
5,388,506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48668</xdr:rowOff>
    </xdr:from>
    <xdr:to>
      <xdr:col>24</xdr:col>
      <xdr:colOff>63500</xdr:colOff>
      <xdr:row>38</xdr:row>
      <xdr:rowOff>53436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3797300" y="6563768"/>
          <a:ext cx="8382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53436</xdr:rowOff>
    </xdr:from>
    <xdr:to>
      <xdr:col>19</xdr:col>
      <xdr:colOff>177800</xdr:colOff>
      <xdr:row>38</xdr:row>
      <xdr:rowOff>62140</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908300" y="6568536"/>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52408</xdr:rowOff>
    </xdr:from>
    <xdr:to>
      <xdr:col>15</xdr:col>
      <xdr:colOff>50800</xdr:colOff>
      <xdr:row>38</xdr:row>
      <xdr:rowOff>62140</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2019300" y="6567508"/>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52408</xdr:rowOff>
    </xdr:from>
    <xdr:to>
      <xdr:col>10</xdr:col>
      <xdr:colOff>114300</xdr:colOff>
      <xdr:row>38</xdr:row>
      <xdr:rowOff>65977</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6567508"/>
          <a:ext cx="8890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64734</xdr:rowOff>
    </xdr:from>
    <xdr:to>
      <xdr:col>6</xdr:col>
      <xdr:colOff>38100</xdr:colOff>
      <xdr:row>38</xdr:row>
      <xdr:rowOff>166334</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57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157461</xdr:rowOff>
    </xdr:from>
    <xdr:ext cx="469744"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95428" y="667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169318</xdr:rowOff>
    </xdr:from>
    <xdr:to>
      <xdr:col>24</xdr:col>
      <xdr:colOff>114300</xdr:colOff>
      <xdr:row>38</xdr:row>
      <xdr:rowOff>99468</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5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96669</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4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2636</xdr:rowOff>
    </xdr:from>
    <xdr:to>
      <xdr:col>20</xdr:col>
      <xdr:colOff>38100</xdr:colOff>
      <xdr:row>38</xdr:row>
      <xdr:rowOff>104236</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5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95363</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6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11340</xdr:rowOff>
    </xdr:from>
    <xdr:to>
      <xdr:col>15</xdr:col>
      <xdr:colOff>101600</xdr:colOff>
      <xdr:row>38</xdr:row>
      <xdr:rowOff>112940</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5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104067</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61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1608</xdr:rowOff>
    </xdr:from>
    <xdr:to>
      <xdr:col>10</xdr:col>
      <xdr:colOff>165100</xdr:colOff>
      <xdr:row>38</xdr:row>
      <xdr:rowOff>103208</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5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94335</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6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15177</xdr:rowOff>
    </xdr:from>
    <xdr:to>
      <xdr:col>6</xdr:col>
      <xdr:colOff>38100</xdr:colOff>
      <xdr:row>38</xdr:row>
      <xdr:rowOff>116777</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5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133304</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3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81045</xdr:rowOff>
    </xdr:from>
    <xdr:to>
      <xdr:col>24</xdr:col>
      <xdr:colOff>63500</xdr:colOff>
      <xdr:row>58</xdr:row>
      <xdr:rowOff>86759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1002514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84651</xdr:rowOff>
    </xdr:from>
    <xdr:to>
      <xdr:col>19</xdr:col>
      <xdr:colOff>177800</xdr:colOff>
      <xdr:row>58</xdr:row>
      <xdr:rowOff>86759</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908300" y="10028751"/>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76861</xdr:rowOff>
    </xdr:from>
    <xdr:to>
      <xdr:col>15</xdr:col>
      <xdr:colOff>50800</xdr:colOff>
      <xdr:row>58</xdr:row>
      <xdr:rowOff>84651</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10020961"/>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76861</xdr:rowOff>
    </xdr:from>
    <xdr:to>
      <xdr:col>10</xdr:col>
      <xdr:colOff>114300</xdr:colOff>
      <xdr:row>58</xdr:row>
      <xdr:rowOff>108995</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10020961"/>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77337</xdr:rowOff>
    </xdr:from>
    <xdr:to>
      <xdr:col>6</xdr:col>
      <xdr:colOff>38100</xdr:colOff>
      <xdr:row>59</xdr:row>
      <xdr:rowOff>7487</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1002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170064</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1011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30245</xdr:rowOff>
    </xdr:from>
    <xdr:to>
      <xdr:col>24</xdr:col>
      <xdr:colOff>114300</xdr:colOff>
      <xdr:row>58</xdr:row>
      <xdr:rowOff>131845</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9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116622</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88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35959</xdr:rowOff>
    </xdr:from>
    <xdr:to>
      <xdr:col>20</xdr:col>
      <xdr:colOff>38100</xdr:colOff>
      <xdr:row>58</xdr:row>
      <xdr:rowOff>137559</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9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128686</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1007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33851</xdr:rowOff>
    </xdr:from>
    <xdr:to>
      <xdr:col>15</xdr:col>
      <xdr:colOff>101600</xdr:colOff>
      <xdr:row>58</xdr:row>
      <xdr:rowOff>135451</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9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126578</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1007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26061</xdr:rowOff>
    </xdr:from>
    <xdr:to>
      <xdr:col>10</xdr:col>
      <xdr:colOff>165100</xdr:colOff>
      <xdr:row>58</xdr:row>
      <xdr:rowOff>127661</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9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118788</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1006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58195</xdr:rowOff>
    </xdr:from>
    <xdr:to>
      <xdr:col>6</xdr:col>
      <xdr:colOff>38100</xdr:colOff>
      <xdr:row>58</xdr:row>
      <xdr:rowOff>159795</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100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4872</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977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52649</xdr:rowOff>
    </xdr:from>
    <xdr:to>
      <xdr:col>24</xdr:col>
      <xdr:colOff>63500</xdr:colOff>
      <xdr:row>76</xdr:row>
      <xdr:rowOff>90582</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3797300" y="12397049"/>
          <a:ext cx="838200" cy="72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52649</xdr:rowOff>
    </xdr:from>
    <xdr:to>
      <xdr:col>19</xdr:col>
      <xdr:colOff>177800</xdr:colOff>
      <xdr:row>74</xdr:row>
      <xdr:rowOff>92212</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908300" y="12397049"/>
          <a:ext cx="889000" cy="38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92212</xdr:rowOff>
    </xdr:from>
    <xdr:to>
      <xdr:col>15</xdr:col>
      <xdr:colOff>50800</xdr:colOff>
      <xdr:row>76</xdr:row>
      <xdr:rowOff>111072</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019300" y="12779512"/>
          <a:ext cx="889000" cy="3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111072</xdr:rowOff>
    </xdr:from>
    <xdr:to>
      <xdr:col>10</xdr:col>
      <xdr:colOff>114300</xdr:colOff>
      <xdr:row>77</xdr:row>
      <xdr:rowOff>34444</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3141272"/>
          <a:ext cx="889000" cy="9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39782</xdr:rowOff>
    </xdr:from>
    <xdr:to>
      <xdr:col>24</xdr:col>
      <xdr:colOff>114300</xdr:colOff>
      <xdr:row>76</xdr:row>
      <xdr:rowOff>141382</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30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18209</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3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1849</xdr:rowOff>
    </xdr:from>
    <xdr:to>
      <xdr:col>20</xdr:col>
      <xdr:colOff>38100</xdr:colOff>
      <xdr:row>72</xdr:row>
      <xdr:rowOff>103449</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23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119976</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212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41412</xdr:rowOff>
    </xdr:from>
    <xdr:to>
      <xdr:col>15</xdr:col>
      <xdr:colOff>101600</xdr:colOff>
      <xdr:row>74</xdr:row>
      <xdr:rowOff>143012</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27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159539</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250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60272</xdr:rowOff>
    </xdr:from>
    <xdr:to>
      <xdr:col>10</xdr:col>
      <xdr:colOff>165100</xdr:colOff>
      <xdr:row>76</xdr:row>
      <xdr:rowOff>161872</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309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152999</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3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155094</xdr:rowOff>
    </xdr:from>
    <xdr:to>
      <xdr:col>6</xdr:col>
      <xdr:colOff>38100</xdr:colOff>
      <xdr:row>77</xdr:row>
      <xdr:rowOff>85244</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31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76371</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327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75467</xdr:rowOff>
    </xdr:from>
    <xdr:to>
      <xdr:col>24</xdr:col>
      <xdr:colOff>63500</xdr:colOff>
      <xdr:row>98</xdr:row>
      <xdr:rowOff>79522</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3797300" y="16877567"/>
          <a:ext cx="8382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79522</xdr:rowOff>
    </xdr:from>
    <xdr:to>
      <xdr:col>19</xdr:col>
      <xdr:colOff>177800</xdr:colOff>
      <xdr:row>98</xdr:row>
      <xdr:rowOff>86015</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908300" y="1688162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86015</xdr:rowOff>
    </xdr:from>
    <xdr:to>
      <xdr:col>15</xdr:col>
      <xdr:colOff>50800</xdr:colOff>
      <xdr:row>98</xdr:row>
      <xdr:rowOff>89843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019300" y="16888115"/>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89843</xdr:rowOff>
    </xdr:from>
    <xdr:to>
      <xdr:col>10</xdr:col>
      <xdr:colOff>114300</xdr:colOff>
      <xdr:row>98</xdr:row>
      <xdr:rowOff>90594</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1130300" y="16891943"/>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24667</xdr:rowOff>
    </xdr:from>
    <xdr:to>
      <xdr:col>24</xdr:col>
      <xdr:colOff>114300</xdr:colOff>
      <xdr:row>98</xdr:row>
      <xdr:rowOff>126267</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8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154667</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7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28722</xdr:rowOff>
    </xdr:from>
    <xdr:to>
      <xdr:col>20</xdr:col>
      <xdr:colOff>38100</xdr:colOff>
      <xdr:row>98</xdr:row>
      <xdr:rowOff>130322</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121449</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92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35215</xdr:rowOff>
    </xdr:from>
    <xdr:to>
      <xdr:col>15</xdr:col>
      <xdr:colOff>101600</xdr:colOff>
      <xdr:row>98</xdr:row>
      <xdr:rowOff>136815</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8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127942</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9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39043</xdr:rowOff>
    </xdr:from>
    <xdr:to>
      <xdr:col>10</xdr:col>
      <xdr:colOff>165100</xdr:colOff>
      <xdr:row>98</xdr:row>
      <xdr:rowOff>140643</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8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131770</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9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39794</xdr:rowOff>
    </xdr:from>
    <xdr:to>
      <xdr:col>6</xdr:col>
      <xdr:colOff>38100</xdr:colOff>
      <xdr:row>98</xdr:row>
      <xdr:rowOff>141394</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8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157921</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61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9144</xdr:rowOff>
    </xdr:from>
    <xdr:to>
      <xdr:col>55</xdr:col>
      <xdr:colOff>0</xdr:colOff>
      <xdr:row>38</xdr:row>
      <xdr:rowOff>13462</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9639300" y="6524244"/>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469744"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526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11176</xdr:rowOff>
    </xdr:from>
    <xdr:to>
      <xdr:col>50</xdr:col>
      <xdr:colOff>114300</xdr:colOff>
      <xdr:row>38</xdr:row>
      <xdr:rowOff>13462</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5262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160147</xdr:rowOff>
    </xdr:from>
    <xdr:to>
      <xdr:col>45</xdr:col>
      <xdr:colOff>177800</xdr:colOff>
      <xdr:row>38</xdr:row>
      <xdr:rowOff>11176</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7861300" y="650379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81407</xdr:rowOff>
    </xdr:from>
    <xdr:to>
      <xdr:col>41</xdr:col>
      <xdr:colOff>50800</xdr:colOff>
      <xdr:row>37</xdr:row>
      <xdr:rowOff>160147</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6972300" y="6425057"/>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118745</xdr:rowOff>
    </xdr:from>
    <xdr:to>
      <xdr:col>36</xdr:col>
      <xdr:colOff>165100</xdr:colOff>
      <xdr:row>38</xdr:row>
      <xdr:rowOff>48895</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40022</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655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129794</xdr:rowOff>
    </xdr:from>
    <xdr:to>
      <xdr:col>55</xdr:col>
      <xdr:colOff>50800</xdr:colOff>
      <xdr:row>38</xdr:row>
      <xdr:rowOff>59944</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4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152671</xdr:rowOff>
    </xdr:from>
    <xdr:ext cx="469744"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134112</xdr:rowOff>
    </xdr:from>
    <xdr:to>
      <xdr:col>50</xdr:col>
      <xdr:colOff>165100</xdr:colOff>
      <xdr:row>38</xdr:row>
      <xdr:rowOff>64262</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4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80789</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04428" y="62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131826</xdr:rowOff>
    </xdr:from>
    <xdr:to>
      <xdr:col>46</xdr:col>
      <xdr:colOff>38100</xdr:colOff>
      <xdr:row>38</xdr:row>
      <xdr:rowOff>61976</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4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78503</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15428" y="625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109347</xdr:rowOff>
    </xdr:from>
    <xdr:to>
      <xdr:col>41</xdr:col>
      <xdr:colOff>101600</xdr:colOff>
      <xdr:row>38</xdr:row>
      <xdr:rowOff>39497</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4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30624</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26428" y="65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148734</xdr:rowOff>
    </xdr:from>
    <xdr:ext cx="469744"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737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149058</xdr:rowOff>
    </xdr:from>
    <xdr:to>
      <xdr:col>55</xdr:col>
      <xdr:colOff>0</xdr:colOff>
      <xdr:row>58</xdr:row>
      <xdr:rowOff>155065</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9639300" y="10093158"/>
          <a:ext cx="8382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152642</xdr:rowOff>
    </xdr:from>
    <xdr:to>
      <xdr:col>50</xdr:col>
      <xdr:colOff>114300</xdr:colOff>
      <xdr:row>58</xdr:row>
      <xdr:rowOff>155065</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8750300" y="1009674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150801</xdr:rowOff>
    </xdr:from>
    <xdr:to>
      <xdr:col>45</xdr:col>
      <xdr:colOff>177800</xdr:colOff>
      <xdr:row>58</xdr:row>
      <xdr:rowOff>152642</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7861300" y="10094901"/>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150801</xdr:rowOff>
    </xdr:from>
    <xdr:to>
      <xdr:col>41</xdr:col>
      <xdr:colOff>50800</xdr:colOff>
      <xdr:row>58</xdr:row>
      <xdr:rowOff>170764</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6972300" y="10094901"/>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126600</xdr:rowOff>
    </xdr:from>
    <xdr:to>
      <xdr:col>36</xdr:col>
      <xdr:colOff>165100</xdr:colOff>
      <xdr:row>59</xdr:row>
      <xdr:rowOff>56750</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100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47877</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05111" y="1016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98258</xdr:rowOff>
    </xdr:from>
    <xdr:to>
      <xdr:col>55</xdr:col>
      <xdr:colOff>50800</xdr:colOff>
      <xdr:row>59</xdr:row>
      <xdr:rowOff>28408</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100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62061</xdr:rowOff>
    </xdr:from>
    <xdr:ext cx="534377"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100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104265</xdr:rowOff>
    </xdr:from>
    <xdr:to>
      <xdr:col>50</xdr:col>
      <xdr:colOff>165100</xdr:colOff>
      <xdr:row>59</xdr:row>
      <xdr:rowOff>34415</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100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25542</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72111" y="101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101842</xdr:rowOff>
    </xdr:from>
    <xdr:to>
      <xdr:col>46</xdr:col>
      <xdr:colOff>38100</xdr:colOff>
      <xdr:row>59</xdr:row>
      <xdr:rowOff>31992</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100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23119</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83111" y="101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100001</xdr:rowOff>
    </xdr:from>
    <xdr:to>
      <xdr:col>41</xdr:col>
      <xdr:colOff>101600</xdr:colOff>
      <xdr:row>59</xdr:row>
      <xdr:rowOff>30151</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10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21278</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94111" y="101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119964</xdr:rowOff>
    </xdr:from>
    <xdr:to>
      <xdr:col>36</xdr:col>
      <xdr:colOff>165100</xdr:colOff>
      <xdr:row>59</xdr:row>
      <xdr:rowOff>50114</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100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66641</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05111" y="983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22721</xdr:rowOff>
    </xdr:from>
    <xdr:to>
      <xdr:col>55</xdr:col>
      <xdr:colOff>0</xdr:colOff>
      <xdr:row>79</xdr:row>
      <xdr:rowOff>25256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9639300" y="13567271"/>
          <a:ext cx="8382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22721</xdr:rowOff>
    </xdr:from>
    <xdr:to>
      <xdr:col>50</xdr:col>
      <xdr:colOff>114300</xdr:colOff>
      <xdr:row>79</xdr:row>
      <xdr:rowOff>26281</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8750300" y="13567271"/>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141590</xdr:rowOff>
    </xdr:from>
    <xdr:to>
      <xdr:col>45</xdr:col>
      <xdr:colOff>177800</xdr:colOff>
      <xdr:row>79</xdr:row>
      <xdr:rowOff>26281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7861300" y="13514690"/>
          <a:ext cx="889000" cy="5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141590</xdr:rowOff>
    </xdr:from>
    <xdr:to>
      <xdr:col>41</xdr:col>
      <xdr:colOff>50800</xdr:colOff>
      <xdr:row>79</xdr:row>
      <xdr:rowOff>16526</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6972300" y="13514690"/>
          <a:ext cx="889000" cy="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96593</xdr:rowOff>
    </xdr:from>
    <xdr:to>
      <xdr:col>36</xdr:col>
      <xdr:colOff>165100</xdr:colOff>
      <xdr:row>79</xdr:row>
      <xdr:rowOff>26743</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6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43270</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24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145906</xdr:rowOff>
    </xdr:from>
    <xdr:to>
      <xdr:col>55</xdr:col>
      <xdr:colOff>50800</xdr:colOff>
      <xdr:row>79</xdr:row>
      <xdr:rowOff>76056</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51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60833</xdr:rowOff>
    </xdr:from>
    <xdr:ext cx="469744"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43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143371</xdr:rowOff>
    </xdr:from>
    <xdr:to>
      <xdr:col>50</xdr:col>
      <xdr:colOff>165100</xdr:colOff>
      <xdr:row>79</xdr:row>
      <xdr:rowOff>73521</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5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64648</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04428" y="1360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146931</xdr:rowOff>
    </xdr:from>
    <xdr:to>
      <xdr:col>46</xdr:col>
      <xdr:colOff>38100</xdr:colOff>
      <xdr:row>79</xdr:row>
      <xdr:rowOff>77081</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5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68208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515428" y="136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90790</xdr:rowOff>
    </xdr:from>
    <xdr:to>
      <xdr:col>41</xdr:col>
      <xdr:colOff>101600</xdr:colOff>
      <xdr:row>79</xdr:row>
      <xdr:rowOff>20940</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4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12067</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594111" y="135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137176</xdr:rowOff>
    </xdr:from>
    <xdr:to>
      <xdr:col>36</xdr:col>
      <xdr:colOff>165100</xdr:colOff>
      <xdr:row>79</xdr:row>
      <xdr:rowOff>67326</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5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58453</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37428" y="1360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xmlns=""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xmlns=""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xmlns=""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161730</xdr:rowOff>
    </xdr:from>
    <xdr:to>
      <xdr:col>55</xdr:col>
      <xdr:colOff>0</xdr:colOff>
      <xdr:row>97</xdr:row>
      <xdr:rowOff>14911</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9639300" y="16620930"/>
          <a:ext cx="8382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a:extLst>
            <a:ext uri="{FF2B5EF4-FFF2-40B4-BE49-F238E27FC236}">
              <a16:creationId xmlns:a16="http://schemas.microsoft.com/office/drawing/2014/main" xmlns="" id="{00000000-0008-0000-0700-0000CF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161730</xdr:rowOff>
    </xdr:from>
    <xdr:to>
      <xdr:col>50</xdr:col>
      <xdr:colOff>114300</xdr:colOff>
      <xdr:row>97</xdr:row>
      <xdr:rowOff>24661</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8750300" y="16620930"/>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18732</xdr:rowOff>
    </xdr:from>
    <xdr:to>
      <xdr:col>45</xdr:col>
      <xdr:colOff>177800</xdr:colOff>
      <xdr:row>97</xdr:row>
      <xdr:rowOff>24661</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7861300" y="16649382"/>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157877</xdr:rowOff>
    </xdr:from>
    <xdr:to>
      <xdr:col>41</xdr:col>
      <xdr:colOff>50800</xdr:colOff>
      <xdr:row>97</xdr:row>
      <xdr:rowOff>18732</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6972300" y="16617077"/>
          <a:ext cx="889000" cy="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30440</xdr:rowOff>
    </xdr:from>
    <xdr:to>
      <xdr:col>36</xdr:col>
      <xdr:colOff>165100</xdr:colOff>
      <xdr:row>97</xdr:row>
      <xdr:rowOff>132040</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6921500" y="1666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123167</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05111" y="1675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135561</xdr:rowOff>
    </xdr:from>
    <xdr:to>
      <xdr:col>55</xdr:col>
      <xdr:colOff>50800</xdr:colOff>
      <xdr:row>97</xdr:row>
      <xdr:rowOff>65711</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10426700" y="165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113988</xdr:rowOff>
    </xdr:from>
    <xdr:ext cx="534377" cy="259045"/>
    <xdr:sp macro="" textlink="">
      <xdr:nvSpPr>
        <xdr:cNvPr id="482" name="土木費該当値テキスト">
          <a:extLst>
            <a:ext uri="{FF2B5EF4-FFF2-40B4-BE49-F238E27FC236}">
              <a16:creationId xmlns:a16="http://schemas.microsoft.com/office/drawing/2014/main" xmlns="" id="{00000000-0008-0000-0700-0000E2010000}"/>
            </a:ext>
          </a:extLst>
        </xdr:cNvPr>
        <xdr:cNvSpPr txBox="1"/>
      </xdr:nvSpPr>
      <xdr:spPr>
        <a:xfrm>
          <a:off x="10528300" y="165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110930</xdr:rowOff>
    </xdr:from>
    <xdr:to>
      <xdr:col>50</xdr:col>
      <xdr:colOff>165100</xdr:colOff>
      <xdr:row>97</xdr:row>
      <xdr:rowOff>41080</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9588500" y="165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32207</xdr:rowOff>
    </xdr:from>
    <xdr:ext cx="59901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339795" y="1666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145311</xdr:rowOff>
    </xdr:from>
    <xdr:to>
      <xdr:col>46</xdr:col>
      <xdr:colOff>38100</xdr:colOff>
      <xdr:row>97</xdr:row>
      <xdr:rowOff>75461</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8699500" y="166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66588</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483111" y="166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139382</xdr:rowOff>
    </xdr:from>
    <xdr:to>
      <xdr:col>41</xdr:col>
      <xdr:colOff>101600</xdr:colOff>
      <xdr:row>97</xdr:row>
      <xdr:rowOff>69532</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7810500" y="165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60659</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7594111" y="166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107077</xdr:rowOff>
    </xdr:from>
    <xdr:to>
      <xdr:col>36</xdr:col>
      <xdr:colOff>165100</xdr:colOff>
      <xdr:row>97</xdr:row>
      <xdr:rowOff>37227</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6921500" y="165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53754</xdr:rowOff>
    </xdr:from>
    <xdr:ext cx="59901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672795" y="1634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94481</xdr:rowOff>
    </xdr:from>
    <xdr:to>
      <xdr:col>85</xdr:col>
      <xdr:colOff>127000</xdr:colOff>
      <xdr:row>37</xdr:row>
      <xdr:rowOff>122805</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5481300" y="6438131"/>
          <a:ext cx="8382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55368</xdr:rowOff>
    </xdr:from>
    <xdr:to>
      <xdr:col>81</xdr:col>
      <xdr:colOff>50800</xdr:colOff>
      <xdr:row>37</xdr:row>
      <xdr:rowOff>122805</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4592300" y="6399018"/>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55368</xdr:rowOff>
    </xdr:from>
    <xdr:to>
      <xdr:col>76</xdr:col>
      <xdr:colOff>114300</xdr:colOff>
      <xdr:row>37</xdr:row>
      <xdr:rowOff>157248</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3703300" y="6399018"/>
          <a:ext cx="889000" cy="10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149465</xdr:rowOff>
    </xdr:from>
    <xdr:to>
      <xdr:col>71</xdr:col>
      <xdr:colOff>177800</xdr:colOff>
      <xdr:row>37</xdr:row>
      <xdr:rowOff>157248</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2814300" y="6321665"/>
          <a:ext cx="889000" cy="1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13386</xdr:rowOff>
    </xdr:from>
    <xdr:to>
      <xdr:col>67</xdr:col>
      <xdr:colOff>101600</xdr:colOff>
      <xdr:row>37</xdr:row>
      <xdr:rowOff>114986</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106113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4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43681</xdr:rowOff>
    </xdr:from>
    <xdr:to>
      <xdr:col>85</xdr:col>
      <xdr:colOff>177800</xdr:colOff>
      <xdr:row>37</xdr:row>
      <xdr:rowOff>145281</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3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22108</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3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72005</xdr:rowOff>
    </xdr:from>
    <xdr:to>
      <xdr:col>81</xdr:col>
      <xdr:colOff>101600</xdr:colOff>
      <xdr:row>38</xdr:row>
      <xdr:rowOff>2155</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64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164733</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650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4568</xdr:rowOff>
    </xdr:from>
    <xdr:to>
      <xdr:col>76</xdr:col>
      <xdr:colOff>165100</xdr:colOff>
      <xdr:row>37</xdr:row>
      <xdr:rowOff>106168</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3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97295</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644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106448</xdr:rowOff>
    </xdr:from>
    <xdr:to>
      <xdr:col>72</xdr:col>
      <xdr:colOff>38100</xdr:colOff>
      <xdr:row>38</xdr:row>
      <xdr:rowOff>36598</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4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27725</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654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98665</xdr:rowOff>
    </xdr:from>
    <xdr:to>
      <xdr:col>67</xdr:col>
      <xdr:colOff>101600</xdr:colOff>
      <xdr:row>37</xdr:row>
      <xdr:rowOff>28815</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45342</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60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xmlns=""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xmlns=""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xmlns=""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37695</xdr:rowOff>
    </xdr:from>
    <xdr:to>
      <xdr:col>85</xdr:col>
      <xdr:colOff>127000</xdr:colOff>
      <xdr:row>58</xdr:row>
      <xdr:rowOff>41572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5481300" y="9981795"/>
          <a:ext cx="8382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a16="http://schemas.microsoft.com/office/drawing/2014/main" xmlns=""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154927</xdr:rowOff>
    </xdr:from>
    <xdr:to>
      <xdr:col>81</xdr:col>
      <xdr:colOff>50800</xdr:colOff>
      <xdr:row>58</xdr:row>
      <xdr:rowOff>41572</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4592300" y="9756127"/>
          <a:ext cx="889000" cy="22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154927</xdr:rowOff>
    </xdr:from>
    <xdr:to>
      <xdr:col>76</xdr:col>
      <xdr:colOff>114300</xdr:colOff>
      <xdr:row>57</xdr:row>
      <xdr:rowOff>149949</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3703300" y="9756127"/>
          <a:ext cx="889000" cy="16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149949</xdr:rowOff>
    </xdr:from>
    <xdr:to>
      <xdr:col>71</xdr:col>
      <xdr:colOff>177800</xdr:colOff>
      <xdr:row>58</xdr:row>
      <xdr:rowOff>65476</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2814300" y="9922599"/>
          <a:ext cx="889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74137</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436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14864</xdr:rowOff>
    </xdr:from>
    <xdr:to>
      <xdr:col>67</xdr:col>
      <xdr:colOff>101600</xdr:colOff>
      <xdr:row>58</xdr:row>
      <xdr:rowOff>116464</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2763500" y="995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107591</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547111" y="1005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158345</xdr:rowOff>
    </xdr:from>
    <xdr:to>
      <xdr:col>85</xdr:col>
      <xdr:colOff>177800</xdr:colOff>
      <xdr:row>58</xdr:row>
      <xdr:rowOff>88495</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6268700" y="9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105519</xdr:rowOff>
    </xdr:from>
    <xdr:ext cx="534377" cy="259045"/>
    <xdr:sp macro="" textlink="">
      <xdr:nvSpPr>
        <xdr:cNvPr id="598" name="教育費該当値テキスト">
          <a:extLst>
            <a:ext uri="{FF2B5EF4-FFF2-40B4-BE49-F238E27FC236}">
              <a16:creationId xmlns:a16="http://schemas.microsoft.com/office/drawing/2014/main" xmlns="" id="{00000000-0008-0000-0700-000056020000}"/>
            </a:ext>
          </a:extLst>
        </xdr:cNvPr>
        <xdr:cNvSpPr txBox="1"/>
      </xdr:nvSpPr>
      <xdr:spPr>
        <a:xfrm>
          <a:off x="16370300" y="987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162222</xdr:rowOff>
    </xdr:from>
    <xdr:to>
      <xdr:col>81</xdr:col>
      <xdr:colOff>101600</xdr:colOff>
      <xdr:row>58</xdr:row>
      <xdr:rowOff>92372</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5430500" y="993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83499</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214111" y="1002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104127</xdr:rowOff>
    </xdr:from>
    <xdr:to>
      <xdr:col>76</xdr:col>
      <xdr:colOff>165100</xdr:colOff>
      <xdr:row>57</xdr:row>
      <xdr:rowOff>34277</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4541500" y="97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50804</xdr:rowOff>
    </xdr:from>
    <xdr:ext cx="59901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292795" y="948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99149</xdr:rowOff>
    </xdr:from>
    <xdr:to>
      <xdr:col>72</xdr:col>
      <xdr:colOff>38100</xdr:colOff>
      <xdr:row>58</xdr:row>
      <xdr:rowOff>29299</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3652500" y="98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45826</xdr:rowOff>
    </xdr:from>
    <xdr:ext cx="59901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403795" y="964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14676</xdr:rowOff>
    </xdr:from>
    <xdr:to>
      <xdr:col>67</xdr:col>
      <xdr:colOff>101600</xdr:colOff>
      <xdr:row>58</xdr:row>
      <xdr:rowOff>116276</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2763500" y="99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132803</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547111" y="97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xmlns=""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xmlns=""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xmlns=""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3330</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5481300" y="13547880"/>
          <a:ext cx="838200" cy="9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a:extLst>
            <a:ext uri="{FF2B5EF4-FFF2-40B4-BE49-F238E27FC236}">
              <a16:creationId xmlns:a16="http://schemas.microsoft.com/office/drawing/2014/main" xmlns="" id="{00000000-0008-0000-0700-00007E020000}"/>
            </a:ext>
          </a:extLst>
        </xdr:cNvPr>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96836</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4592300" y="13641386"/>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96836</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3703300" y="13641386"/>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38494</xdr:rowOff>
    </xdr:from>
    <xdr:to>
      <xdr:col>67</xdr:col>
      <xdr:colOff>101600</xdr:colOff>
      <xdr:row>79</xdr:row>
      <xdr:rowOff>140094</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2763500" y="1358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156621</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79428" y="1335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123980</xdr:rowOff>
    </xdr:from>
    <xdr:to>
      <xdr:col>85</xdr:col>
      <xdr:colOff>177800</xdr:colOff>
      <xdr:row>79</xdr:row>
      <xdr:rowOff>54130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6268700" y="1349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83357</xdr:rowOff>
    </xdr:from>
    <xdr:ext cx="534377" cy="259045"/>
    <xdr:sp macro="" textlink="">
      <xdr:nvSpPr>
        <xdr:cNvPr id="657" name="災害復旧費該当値テキスト">
          <a:extLst>
            <a:ext uri="{FF2B5EF4-FFF2-40B4-BE49-F238E27FC236}">
              <a16:creationId xmlns:a16="http://schemas.microsoft.com/office/drawing/2014/main" xmlns="" id="{00000000-0008-0000-0700-000091020000}"/>
            </a:ext>
          </a:extLst>
        </xdr:cNvPr>
        <xdr:cNvSpPr txBox="1"/>
      </xdr:nvSpPr>
      <xdr:spPr>
        <a:xfrm>
          <a:off x="16370300" y="1328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46036</xdr:rowOff>
    </xdr:from>
    <xdr:to>
      <xdr:col>76</xdr:col>
      <xdr:colOff>165100</xdr:colOff>
      <xdr:row>79</xdr:row>
      <xdr:rowOff>147636</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4541500" y="135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138763</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4357428" y="136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xmlns=""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xmlns=""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xmlns=""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111353</xdr:rowOff>
    </xdr:from>
    <xdr:to>
      <xdr:col>85</xdr:col>
      <xdr:colOff>127000</xdr:colOff>
      <xdr:row>97</xdr:row>
      <xdr:rowOff>128205</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5481300" y="16742003"/>
          <a:ext cx="8382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a:extLst>
            <a:ext uri="{FF2B5EF4-FFF2-40B4-BE49-F238E27FC236}">
              <a16:creationId xmlns:a16="http://schemas.microsoft.com/office/drawing/2014/main" xmlns="" id="{00000000-0008-0000-0700-0000B7020000}"/>
            </a:ext>
          </a:extLst>
        </xdr:cNvPr>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128205</xdr:rowOff>
    </xdr:from>
    <xdr:to>
      <xdr:col>81</xdr:col>
      <xdr:colOff>50800</xdr:colOff>
      <xdr:row>97</xdr:row>
      <xdr:rowOff>144821</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4592300" y="16758855"/>
          <a:ext cx="889000" cy="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144821</xdr:rowOff>
    </xdr:from>
    <xdr:to>
      <xdr:col>76</xdr:col>
      <xdr:colOff>114300</xdr:colOff>
      <xdr:row>97</xdr:row>
      <xdr:rowOff>167052</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3703300" y="16775471"/>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156639</xdr:rowOff>
    </xdr:from>
    <xdr:to>
      <xdr:col>71</xdr:col>
      <xdr:colOff>177800</xdr:colOff>
      <xdr:row>97</xdr:row>
      <xdr:rowOff>167052</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a:off x="12814300" y="16787289"/>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61240</xdr:rowOff>
    </xdr:from>
    <xdr:to>
      <xdr:col>67</xdr:col>
      <xdr:colOff>101600</xdr:colOff>
      <xdr:row>97</xdr:row>
      <xdr:rowOff>162840</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2763500" y="1669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7917</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4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60553</xdr:rowOff>
    </xdr:from>
    <xdr:to>
      <xdr:col>85</xdr:col>
      <xdr:colOff>177800</xdr:colOff>
      <xdr:row>97</xdr:row>
      <xdr:rowOff>162153</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6268700" y="166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38980</xdr:rowOff>
    </xdr:from>
    <xdr:ext cx="534377" cy="259045"/>
    <xdr:sp macro="" textlink="">
      <xdr:nvSpPr>
        <xdr:cNvPr id="714" name="公債費該当値テキスト">
          <a:extLst>
            <a:ext uri="{FF2B5EF4-FFF2-40B4-BE49-F238E27FC236}">
              <a16:creationId xmlns:a16="http://schemas.microsoft.com/office/drawing/2014/main" xmlns="" id="{00000000-0008-0000-0700-0000CA020000}"/>
            </a:ext>
          </a:extLst>
        </xdr:cNvPr>
        <xdr:cNvSpPr txBox="1"/>
      </xdr:nvSpPr>
      <xdr:spPr>
        <a:xfrm>
          <a:off x="16370300" y="166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77405</xdr:rowOff>
    </xdr:from>
    <xdr:to>
      <xdr:col>81</xdr:col>
      <xdr:colOff>101600</xdr:colOff>
      <xdr:row>98</xdr:row>
      <xdr:rowOff>7555</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5430500" y="167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170132</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14111" y="1680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94021</xdr:rowOff>
    </xdr:from>
    <xdr:to>
      <xdr:col>76</xdr:col>
      <xdr:colOff>165100</xdr:colOff>
      <xdr:row>98</xdr:row>
      <xdr:rowOff>24171</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4541500" y="167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15298</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4325111" y="168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116252</xdr:rowOff>
    </xdr:from>
    <xdr:to>
      <xdr:col>72</xdr:col>
      <xdr:colOff>38100</xdr:colOff>
      <xdr:row>98</xdr:row>
      <xdr:rowOff>46402</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3652500" y="167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37529</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3436111" y="1683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105839</xdr:rowOff>
    </xdr:from>
    <xdr:to>
      <xdr:col>67</xdr:col>
      <xdr:colOff>101600</xdr:colOff>
      <xdr:row>98</xdr:row>
      <xdr:rowOff>35989</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2763500" y="167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27116</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2547111" y="1682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xmlns=""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xmlns=""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xmlns=""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xmlns=""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9761</xdr:rowOff>
    </xdr:from>
    <xdr:to>
      <xdr:col>98</xdr:col>
      <xdr:colOff>38100</xdr:colOff>
      <xdr:row>39</xdr:row>
      <xdr:rowOff>111361</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8605500" y="669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127888</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7017" y="6471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xmlns=""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xmlns=""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xmlns=""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xmlns=""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xmlns=""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161,446</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94,978</a:t>
          </a:r>
          <a:r>
            <a:rPr kumimoji="1" lang="ja-JP" altLang="en-US" sz="1100">
              <a:solidFill>
                <a:schemeClr val="dk1"/>
              </a:solidFill>
              <a:effectLst/>
              <a:latin typeface="+mn-lt"/>
              <a:ea typeface="+mn-ea"/>
              <a:cs typeface="+mn-cs"/>
            </a:rPr>
            <a:t>円の減額となっている。</a:t>
          </a:r>
          <a:r>
            <a:rPr kumimoji="1" lang="ja-JP" altLang="ja-JP" sz="1100">
              <a:solidFill>
                <a:schemeClr val="dk1"/>
              </a:solidFill>
              <a:effectLst/>
              <a:latin typeface="+mn-lt"/>
              <a:ea typeface="+mn-ea"/>
              <a:cs typeface="+mn-cs"/>
            </a:rPr>
            <a:t>保育所建設</a:t>
          </a:r>
          <a:r>
            <a:rPr kumimoji="1" lang="ja-JP" altLang="en-US" sz="1100">
              <a:solidFill>
                <a:schemeClr val="dk1"/>
              </a:solidFill>
              <a:effectLst/>
              <a:latin typeface="+mn-lt"/>
              <a:ea typeface="+mn-ea"/>
              <a:cs typeface="+mn-cs"/>
            </a:rPr>
            <a:t>の終了による普通建設事業費の減によるものであるが、当該年度については</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月豪雨災害時の災害ボランティアに係る事業費を含む災害救助費が、実績ベースで</a:t>
          </a:r>
          <a:r>
            <a:rPr kumimoji="1" lang="en-US" altLang="ja-JP" sz="1100">
              <a:solidFill>
                <a:schemeClr val="dk1"/>
              </a:solidFill>
              <a:effectLst/>
              <a:latin typeface="+mn-lt"/>
              <a:ea typeface="+mn-ea"/>
              <a:cs typeface="+mn-cs"/>
            </a:rPr>
            <a:t>14,312</a:t>
          </a:r>
          <a:r>
            <a:rPr kumimoji="1" lang="ja-JP" altLang="en-US" sz="1100">
              <a:solidFill>
                <a:schemeClr val="dk1"/>
              </a:solidFill>
              <a:effectLst/>
              <a:latin typeface="+mn-lt"/>
              <a:ea typeface="+mn-ea"/>
              <a:cs typeface="+mn-cs"/>
            </a:rPr>
            <a:t>千円となっており高止まりしている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58,516</a:t>
          </a:r>
          <a:r>
            <a:rPr kumimoji="1" lang="ja-JP" altLang="ja-JP" sz="1100">
              <a:solidFill>
                <a:schemeClr val="dk1"/>
              </a:solidFill>
              <a:effectLst/>
              <a:latin typeface="+mn-lt"/>
              <a:ea typeface="+mn-ea"/>
              <a:cs typeface="+mn-cs"/>
            </a:rPr>
            <a:t>円となっており、類似団体平均と比べ</a:t>
          </a:r>
          <a:r>
            <a:rPr kumimoji="1" lang="ja-JP" altLang="en-US" sz="1100">
              <a:solidFill>
                <a:schemeClr val="dk1"/>
              </a:solidFill>
              <a:effectLst/>
              <a:latin typeface="+mn-lt"/>
              <a:ea typeface="+mn-ea"/>
              <a:cs typeface="+mn-cs"/>
            </a:rPr>
            <a:t>高い水準となっているが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月の豪雨災害に係る復旧事業によるものである。</a:t>
          </a:r>
          <a:endParaRPr lang="ja-JP" altLang="ja-JP" sz="1400">
            <a:effectLst/>
          </a:endParaRPr>
        </a:p>
        <a:p>
          <a:r>
            <a:rPr kumimoji="1" lang="ja-JP" altLang="ja-JP" sz="1100">
              <a:solidFill>
                <a:schemeClr val="dk1"/>
              </a:solidFill>
              <a:effectLst/>
              <a:latin typeface="+mn-lt"/>
              <a:ea typeface="+mn-ea"/>
              <a:cs typeface="+mn-cs"/>
            </a:rPr>
            <a:t>公債費については、住民一人当たり</a:t>
          </a:r>
          <a:r>
            <a:rPr kumimoji="1" lang="en-US" altLang="ja-JP" sz="1100">
              <a:solidFill>
                <a:schemeClr val="dk1"/>
              </a:solidFill>
              <a:effectLst/>
              <a:latin typeface="+mn-lt"/>
              <a:ea typeface="+mn-ea"/>
              <a:cs typeface="+mn-cs"/>
            </a:rPr>
            <a:t>72,440</a:t>
          </a:r>
          <a:r>
            <a:rPr kumimoji="1" lang="ja-JP" altLang="ja-JP" sz="1100">
              <a:solidFill>
                <a:schemeClr val="dk1"/>
              </a:solidFill>
              <a:effectLst/>
              <a:latin typeface="+mn-lt"/>
              <a:ea typeface="+mn-ea"/>
              <a:cs typeface="+mn-cs"/>
            </a:rPr>
            <a:t>円となっており、類似団体平均より低い水準にあるが、</a:t>
          </a:r>
          <a:r>
            <a:rPr kumimoji="1" lang="ja-JP" altLang="en-US" sz="1100">
              <a:solidFill>
                <a:schemeClr val="dk1"/>
              </a:solidFill>
              <a:effectLst/>
              <a:latin typeface="+mn-lt"/>
              <a:ea typeface="+mn-ea"/>
              <a:cs typeface="+mn-cs"/>
            </a:rPr>
            <a:t>学校建設及び保育所建設等の償還が始まったことにより上昇傾向にあり、今後も増加する見込みである。。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当初予算編成時においては、財政調整基金の取崩等を含め編成しているが、事業の進展状況を見て復元あるいは積み増しに心がけ財政運営を行っている。平成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月の豪雨災害に係る災害復旧等の臨時財政需要があったため、実質単年収支は赤字となっているが、財政調整基金の取崩しにより、実質収支は黒字となっている。積立額よりも取崩額が上回ったため、財政調整基金の残高は</a:t>
          </a:r>
          <a:r>
            <a:rPr kumimoji="1" lang="en-US" altLang="ja-JP" sz="1100">
              <a:solidFill>
                <a:schemeClr val="dk1"/>
              </a:solidFill>
              <a:effectLst/>
              <a:latin typeface="+mn-lt"/>
              <a:ea typeface="+mn-ea"/>
              <a:cs typeface="+mn-cs"/>
            </a:rPr>
            <a:t>3.33</a:t>
          </a:r>
          <a:r>
            <a:rPr kumimoji="1" lang="ja-JP" altLang="en-US" sz="1100">
              <a:solidFill>
                <a:schemeClr val="dk1"/>
              </a:solidFill>
              <a:effectLst/>
              <a:latin typeface="+mn-lt"/>
              <a:ea typeface="+mn-ea"/>
              <a:cs typeface="+mn-cs"/>
            </a:rPr>
            <a:t>ポイント減少した。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年度については、一般会計において</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月の豪雨災害に係る災害救助費や災害復旧事業費等の増額があり連結実質黒字額は減少している。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村の全会計にかかる実質赤字額及び資金の不足額はないが、今後も各会計とも健全な財政運営に努める。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元利償還金等は全体的に増加している状況にある。特に元利償還金については、学校建設等に係る償還が始まった</a:t>
          </a:r>
          <a:r>
            <a:rPr kumimoji="1" lang="ja-JP" altLang="en-US" sz="1100">
              <a:solidFill>
                <a:schemeClr val="dk1"/>
              </a:solidFill>
              <a:effectLst/>
              <a:latin typeface="+mn-lt"/>
              <a:ea typeface="+mn-ea"/>
              <a:cs typeface="+mn-cs"/>
            </a:rPr>
            <a:t>ことによる</a:t>
          </a:r>
          <a:r>
            <a:rPr kumimoji="1" lang="ja-JP" altLang="ja-JP" sz="1100">
              <a:solidFill>
                <a:schemeClr val="dk1"/>
              </a:solidFill>
              <a:effectLst/>
              <a:latin typeface="+mn-lt"/>
              <a:ea typeface="+mn-ea"/>
              <a:cs typeface="+mn-cs"/>
            </a:rPr>
            <a:t>ものであり、今後も増加が見込まれる。また、</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算入公債費等については昨年</a:t>
          </a:r>
          <a:r>
            <a:rPr kumimoji="1" lang="ja-JP" altLang="en-US" sz="1100">
              <a:solidFill>
                <a:schemeClr val="dk1"/>
              </a:solidFill>
              <a:effectLst/>
              <a:latin typeface="+mn-lt"/>
              <a:ea typeface="+mn-ea"/>
              <a:cs typeface="+mn-cs"/>
            </a:rPr>
            <a:t>とほぼ</a:t>
          </a:r>
          <a:r>
            <a:rPr kumimoji="1" lang="ja-JP" altLang="ja-JP" sz="1100">
              <a:solidFill>
                <a:schemeClr val="dk1"/>
              </a:solidFill>
              <a:effectLst/>
              <a:latin typeface="+mn-lt"/>
              <a:ea typeface="+mn-ea"/>
              <a:cs typeface="+mn-cs"/>
            </a:rPr>
            <a:t>同額のため、実質公債費比率の分子が上昇したものと分析する。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公営企業債等繰入見込額については、改良事業等がほぼ完了し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横ばい</a:t>
          </a:r>
          <a:r>
            <a:rPr kumimoji="1" lang="ja-JP" altLang="en-US" sz="1100">
              <a:solidFill>
                <a:schemeClr val="dk1"/>
              </a:solidFill>
              <a:effectLst/>
              <a:latin typeface="+mn-lt"/>
              <a:ea typeface="+mn-ea"/>
              <a:cs typeface="+mn-cs"/>
            </a:rPr>
            <a:t>から減少に転じている。</a:t>
          </a:r>
          <a:r>
            <a:rPr kumimoji="1" lang="ja-JP" altLang="ja-JP" sz="1100">
              <a:solidFill>
                <a:schemeClr val="dk1"/>
              </a:solidFill>
              <a:effectLst/>
              <a:latin typeface="+mn-lt"/>
              <a:ea typeface="+mn-ea"/>
              <a:cs typeface="+mn-cs"/>
            </a:rPr>
            <a:t>一般会計にかかる地方債現在高が増加している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これは大型建設事業によるものである。</a:t>
          </a:r>
          <a:endParaRPr lang="ja-JP" altLang="ja-JP" sz="1400">
            <a:effectLst/>
          </a:endParaRPr>
        </a:p>
        <a:p>
          <a:r>
            <a:rPr kumimoji="1" lang="ja-JP" altLang="en-US" sz="1100">
              <a:solidFill>
                <a:schemeClr val="dk1"/>
              </a:solidFill>
              <a:effectLst/>
              <a:latin typeface="+mn-lt"/>
              <a:ea typeface="+mn-ea"/>
              <a:cs typeface="+mn-cs"/>
            </a:rPr>
            <a:t>一般会計における</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しているものの</a:t>
          </a:r>
          <a:r>
            <a:rPr kumimoji="1" lang="ja-JP" altLang="ja-JP" sz="1100">
              <a:solidFill>
                <a:schemeClr val="dk1"/>
              </a:solidFill>
              <a:effectLst/>
              <a:latin typeface="+mn-lt"/>
              <a:ea typeface="+mn-ea"/>
              <a:cs typeface="+mn-cs"/>
            </a:rPr>
            <a:t>、充当可能基金及び基準財政需要額算入見込額も増加しているため、将来負担比率の分子が減少したものと分析する。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山形県戸沢村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8</a:t>
          </a:r>
          <a:r>
            <a:rPr kumimoji="1" lang="ja-JP" altLang="en-US" sz="1400">
              <a:solidFill>
                <a:schemeClr val="dk1"/>
              </a:solidFill>
              <a:effectLst/>
              <a:latin typeface="+mn-lt"/>
              <a:ea typeface="+mn-ea"/>
              <a:cs typeface="+mn-cs"/>
            </a:rPr>
            <a:t>月の豪雨災害への対応として財政調整基金の取崩しを行ったため、</a:t>
          </a:r>
          <a:r>
            <a:rPr kumimoji="1" lang="en-US" altLang="ja-JP" sz="1400">
              <a:solidFill>
                <a:schemeClr val="dk1"/>
              </a:solidFill>
              <a:effectLst/>
              <a:latin typeface="+mn-lt"/>
              <a:ea typeface="+mn-ea"/>
              <a:cs typeface="+mn-cs"/>
            </a:rPr>
            <a:t>58</a:t>
          </a:r>
          <a:r>
            <a:rPr kumimoji="1" lang="ja-JP" altLang="en-US" sz="1400">
              <a:solidFill>
                <a:schemeClr val="dk1"/>
              </a:solidFill>
              <a:effectLst/>
              <a:latin typeface="+mn-lt"/>
              <a:ea typeface="+mn-ea"/>
              <a:cs typeface="+mn-cs"/>
            </a:rPr>
            <a:t>百万円の減額となった。</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基金の使途の明確化を図るため、特定目的基金に積立てていくことを予定している。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村有施設整備基金：施設の建設及び改修等の資金に充てる。</a:t>
          </a:r>
          <a:endParaRPr lang="ja-JP" altLang="ja-JP" sz="1400">
            <a:effectLst/>
          </a:endParaRPr>
        </a:p>
        <a:p>
          <a:r>
            <a:rPr kumimoji="1" lang="ja-JP" altLang="ja-JP" sz="1400">
              <a:solidFill>
                <a:schemeClr val="dk1"/>
              </a:solidFill>
              <a:effectLst/>
              <a:latin typeface="+mn-lt"/>
              <a:ea typeface="+mn-ea"/>
              <a:cs typeface="+mn-cs"/>
            </a:rPr>
            <a:t>地域振興拠点施設基盤強化基金：経年による施設の安定的な維持運営・長寿命化に係る事業に要する経費に充てる。</a:t>
          </a:r>
          <a:endParaRPr lang="ja-JP" altLang="ja-JP" sz="1400">
            <a:effectLst/>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村有施設整備基金：役場庁舎耐震補強工事（</a:t>
          </a:r>
          <a:r>
            <a:rPr kumimoji="1" lang="en-US" altLang="ja-JP" sz="1400">
              <a:solidFill>
                <a:schemeClr val="dk1"/>
              </a:solidFill>
              <a:effectLst/>
              <a:latin typeface="+mn-lt"/>
              <a:ea typeface="+mn-ea"/>
              <a:cs typeface="+mn-cs"/>
            </a:rPr>
            <a:t>H31-R2</a:t>
          </a:r>
          <a:r>
            <a:rPr kumimoji="1" lang="ja-JP" altLang="ja-JP" sz="1400">
              <a:solidFill>
                <a:schemeClr val="dk1"/>
              </a:solidFill>
              <a:effectLst/>
              <a:latin typeface="+mn-lt"/>
              <a:ea typeface="+mn-ea"/>
              <a:cs typeface="+mn-cs"/>
            </a:rPr>
            <a:t>）に伴い積立てたことにより増加。</a:t>
          </a:r>
          <a:endParaRPr lang="ja-JP" altLang="ja-JP" sz="1400">
            <a:effectLst/>
          </a:endParaRPr>
        </a:p>
        <a:p>
          <a:r>
            <a:rPr kumimoji="1" lang="ja-JP" altLang="ja-JP" sz="1400">
              <a:solidFill>
                <a:schemeClr val="dk1"/>
              </a:solidFill>
              <a:effectLst/>
              <a:latin typeface="+mn-lt"/>
              <a:ea typeface="+mn-ea"/>
              <a:cs typeface="+mn-cs"/>
            </a:rPr>
            <a:t>地域振興拠点施設基盤強化基金：</a:t>
          </a:r>
          <a:r>
            <a:rPr kumimoji="1" lang="en-US" altLang="ja-JP" sz="1400">
              <a:solidFill>
                <a:schemeClr val="dk1"/>
              </a:solidFill>
              <a:effectLst/>
              <a:latin typeface="+mn-lt"/>
              <a:ea typeface="+mn-ea"/>
              <a:cs typeface="+mn-cs"/>
            </a:rPr>
            <a:t>R2</a:t>
          </a:r>
          <a:r>
            <a:rPr kumimoji="1" lang="ja-JP" altLang="ja-JP" sz="1400">
              <a:solidFill>
                <a:schemeClr val="dk1"/>
              </a:solidFill>
              <a:effectLst/>
              <a:latin typeface="+mn-lt"/>
              <a:ea typeface="+mn-ea"/>
              <a:cs typeface="+mn-cs"/>
            </a:rPr>
            <a:t>以降施設の大型改修が必要となるため積立てたことにより増加。</a:t>
          </a:r>
          <a:endParaRPr lang="ja-JP" altLang="ja-JP" sz="1400">
            <a:effectLst/>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地域振興拠点施設基盤強化基金：今後の改修のため積立てていくことを予定している。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en-US" altLang="ja-JP" sz="1400">
              <a:solidFill>
                <a:schemeClr val="dk1"/>
              </a:solidFill>
              <a:effectLst/>
              <a:latin typeface="+mn-lt"/>
              <a:ea typeface="+mn-ea"/>
              <a:cs typeface="+mn-cs"/>
            </a:rPr>
            <a:t>8</a:t>
          </a:r>
          <a:r>
            <a:rPr kumimoji="1" lang="ja-JP" altLang="en-US" sz="1400">
              <a:solidFill>
                <a:schemeClr val="dk1"/>
              </a:solidFill>
              <a:effectLst/>
              <a:latin typeface="+mn-lt"/>
              <a:ea typeface="+mn-ea"/>
              <a:cs typeface="+mn-cs"/>
            </a:rPr>
            <a:t>月の豪雨災害に係る災害復旧事業等のため、</a:t>
          </a:r>
          <a:r>
            <a:rPr kumimoji="1" lang="en-US" altLang="ja-JP" sz="1400">
              <a:solidFill>
                <a:schemeClr val="dk1"/>
              </a:solidFill>
              <a:effectLst/>
              <a:latin typeface="+mn-lt"/>
              <a:ea typeface="+mn-ea"/>
              <a:cs typeface="+mn-cs"/>
            </a:rPr>
            <a:t>270</a:t>
          </a:r>
          <a:r>
            <a:rPr kumimoji="1" lang="ja-JP" altLang="en-US" sz="1400">
              <a:solidFill>
                <a:schemeClr val="dk1"/>
              </a:solidFill>
              <a:effectLst/>
              <a:latin typeface="+mn-lt"/>
              <a:ea typeface="+mn-ea"/>
              <a:cs typeface="+mn-cs"/>
            </a:rPr>
            <a:t>百万円の取崩しをしたため。</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災害への備え等のため、過去の実績を踏まえ積立てることとしている。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「防災行政無線整備事業に係る地方債の償還財源積立事業」に伴い、</a:t>
          </a:r>
          <a:r>
            <a:rPr kumimoji="1" lang="en-US" altLang="ja-JP" sz="1400">
              <a:solidFill>
                <a:schemeClr val="dk1"/>
              </a:solidFill>
              <a:effectLst/>
              <a:latin typeface="+mn-lt"/>
              <a:ea typeface="+mn-ea"/>
              <a:cs typeface="+mn-cs"/>
            </a:rPr>
            <a:t>R4</a:t>
          </a:r>
          <a:r>
            <a:rPr kumimoji="1" lang="ja-JP" altLang="ja-JP" sz="1400">
              <a:solidFill>
                <a:schemeClr val="dk1"/>
              </a:solidFill>
              <a:effectLst/>
              <a:latin typeface="+mn-lt"/>
              <a:ea typeface="+mn-ea"/>
              <a:cs typeface="+mn-cs"/>
            </a:rPr>
            <a:t>まで</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百万円積立てることとしているため増加。</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en-US" sz="1400">
              <a:solidFill>
                <a:sysClr val="windowText" lastClr="000000"/>
              </a:solidFill>
              <a:effectLst/>
              <a:latin typeface="+mn-lt"/>
              <a:ea typeface="+mn-ea"/>
              <a:cs typeface="+mn-cs"/>
            </a:rPr>
            <a:t>令和</a:t>
          </a:r>
          <a:r>
            <a:rPr kumimoji="1" lang="en-US" altLang="ja-JP" sz="1400">
              <a:solidFill>
                <a:sysClr val="windowText" lastClr="000000"/>
              </a:solidFill>
              <a:effectLst/>
              <a:latin typeface="+mn-lt"/>
              <a:ea typeface="+mn-ea"/>
              <a:cs typeface="+mn-cs"/>
            </a:rPr>
            <a:t>6</a:t>
          </a:r>
          <a:r>
            <a:rPr kumimoji="1" lang="ja-JP" altLang="en-US" sz="1400">
              <a:solidFill>
                <a:sysClr val="windowText" lastClr="000000"/>
              </a:solidFill>
              <a:effectLst/>
              <a:latin typeface="+mn-lt"/>
              <a:ea typeface="+mn-ea"/>
              <a:cs typeface="+mn-cs"/>
            </a:rPr>
            <a:t>年度</a:t>
          </a:r>
          <a:r>
            <a:rPr kumimoji="1" lang="ja-JP" altLang="ja-JP" sz="1400">
              <a:solidFill>
                <a:schemeClr val="dk1"/>
              </a:solidFill>
              <a:effectLst/>
              <a:latin typeface="+mn-lt"/>
              <a:ea typeface="+mn-ea"/>
              <a:cs typeface="+mn-cs"/>
            </a:rPr>
            <a:t>に地方債償還のピークを迎えるため、それに備えて計画的に積立てを行うこととしている。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ーー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4,541
261.31
4,216,174
4,017,219
69,362
2,411,225
5,388,506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類似団体平均よりも</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ポイント低くなっているが、前年度と比較すると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ポイント上昇しており、ほぼすべての村有施設で減価償却が進んでいる状況にある。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今後も、公共施設等総合計画に基づき、村有財産の保有総量の縮小や計画的な長寿命対策を行っていくことが必要である。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66" name="直線コネクタ 65"/>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67"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68" name="直線コネクタ 67"/>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69"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0" name="直線コネクタ 69"/>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71" name="有形固定資産減価償却率平均値テキスト"/>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72" name="フローチャート: 判断 71"/>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73" name="フローチャート: 判断 72"/>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74" name="フローチャート: 判断 73"/>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75" name="フローチャート: 判断 74"/>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44541</xdr:rowOff>
    </xdr:from>
    <xdr:to>
      <xdr:col>23</xdr:col>
      <xdr:colOff>136525</xdr:colOff>
      <xdr:row>32</xdr:row>
      <xdr:rowOff>146141</xdr:rowOff>
    </xdr:to>
    <xdr:sp macro="" textlink="">
      <xdr:nvSpPr>
        <xdr:cNvPr id="81" name="楕円 80"/>
        <xdr:cNvSpPr/>
      </xdr:nvSpPr>
      <xdr:spPr>
        <a:xfrm>
          <a:off x="47117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22968</xdr:rowOff>
    </xdr:from>
    <xdr:ext cx="405111" cy="259045"/>
    <xdr:sp macro="" textlink="">
      <xdr:nvSpPr>
        <xdr:cNvPr id="82" name="有形固定資産減価償却率該当値テキスト"/>
        <xdr:cNvSpPr txBox="1"/>
      </xdr:nvSpPr>
      <xdr:spPr>
        <a:xfrm>
          <a:off x="48133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87721</xdr:rowOff>
    </xdr:from>
    <xdr:to>
      <xdr:col>19</xdr:col>
      <xdr:colOff>187325</xdr:colOff>
      <xdr:row>33</xdr:row>
      <xdr:rowOff>17871</xdr:rowOff>
    </xdr:to>
    <xdr:sp macro="" textlink="">
      <xdr:nvSpPr>
        <xdr:cNvPr id="83" name="楕円 82"/>
        <xdr:cNvSpPr/>
      </xdr:nvSpPr>
      <xdr:spPr>
        <a:xfrm>
          <a:off x="4000500" y="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95341</xdr:rowOff>
    </xdr:from>
    <xdr:to>
      <xdr:col>23</xdr:col>
      <xdr:colOff>85725</xdr:colOff>
      <xdr:row>32</xdr:row>
      <xdr:rowOff>138521</xdr:rowOff>
    </xdr:to>
    <xdr:cxnSp macro="">
      <xdr:nvCxnSpPr>
        <xdr:cNvPr id="84" name="直線コネクタ 83"/>
        <xdr:cNvCxnSpPr/>
      </xdr:nvCxnSpPr>
      <xdr:spPr>
        <a:xfrm flipV="1">
          <a:off x="4051300" y="635326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96974</xdr:rowOff>
    </xdr:from>
    <xdr:to>
      <xdr:col>15</xdr:col>
      <xdr:colOff>187325</xdr:colOff>
      <xdr:row>33</xdr:row>
      <xdr:rowOff>27124</xdr:rowOff>
    </xdr:to>
    <xdr:sp macro="" textlink="">
      <xdr:nvSpPr>
        <xdr:cNvPr id="85" name="楕円 84"/>
        <xdr:cNvSpPr/>
      </xdr:nvSpPr>
      <xdr:spPr>
        <a:xfrm>
          <a:off x="3238500" y="63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138521</xdr:rowOff>
    </xdr:from>
    <xdr:to>
      <xdr:col>19</xdr:col>
      <xdr:colOff>136525</xdr:colOff>
      <xdr:row>32</xdr:row>
      <xdr:rowOff>147774</xdr:rowOff>
    </xdr:to>
    <xdr:cxnSp macro="">
      <xdr:nvCxnSpPr>
        <xdr:cNvPr id="86" name="直線コネクタ 85"/>
        <xdr:cNvCxnSpPr/>
      </xdr:nvCxnSpPr>
      <xdr:spPr>
        <a:xfrm flipV="1">
          <a:off x="3289300" y="6396446"/>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87" name="n_1aveValue有形固定資産減価償却率"/>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88" name="n_2aveValue有形固定資産減価償却率"/>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89" name="n_3aveValue有形固定資産減価償却率"/>
        <xdr:cNvSpPr txBox="1"/>
      </xdr:nvSpPr>
      <xdr:spPr>
        <a:xfrm>
          <a:off x="2324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8998</xdr:rowOff>
    </xdr:from>
    <xdr:ext cx="405111" cy="259045"/>
    <xdr:sp macro="" textlink="">
      <xdr:nvSpPr>
        <xdr:cNvPr id="90" name="n_1mainValue有形固定資産減価償却率"/>
        <xdr:cNvSpPr txBox="1"/>
      </xdr:nvSpPr>
      <xdr:spPr>
        <a:xfrm>
          <a:off x="3836044" y="643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18251</xdr:rowOff>
    </xdr:from>
    <xdr:ext cx="405111" cy="259045"/>
    <xdr:sp macro="" textlink="">
      <xdr:nvSpPr>
        <xdr:cNvPr id="91" name="n_2mainValue有形固定資産減価償却率"/>
        <xdr:cNvSpPr txBox="1"/>
      </xdr:nvSpPr>
      <xdr:spPr>
        <a:xfrm>
          <a:off x="3086744" y="644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標準財政規模に対しての地方債残高が高い傾向にあり、類似団体平均と比較すると</a:t>
          </a:r>
          <a:r>
            <a:rPr kumimoji="1" lang="en-US" altLang="ja-JP" sz="1100">
              <a:latin typeface="ＭＳ Ｐゴシック" panose="020B0600070205080204" pitchFamily="50" charset="-128"/>
              <a:ea typeface="ＭＳ Ｐゴシック" panose="020B0600070205080204" pitchFamily="50" charset="-128"/>
            </a:rPr>
            <a:t>410.5</a:t>
          </a:r>
          <a:r>
            <a:rPr kumimoji="1" lang="ja-JP" altLang="en-US" sz="1100">
              <a:latin typeface="ＭＳ Ｐゴシック" panose="020B0600070205080204" pitchFamily="50" charset="-128"/>
              <a:ea typeface="ＭＳ Ｐゴシック" panose="020B0600070205080204" pitchFamily="50" charset="-128"/>
            </a:rPr>
            <a:t>ポイント高くなっている。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114.8</a:t>
          </a:r>
          <a:r>
            <a:rPr kumimoji="1" lang="ja-JP" altLang="en-US" sz="1100">
              <a:latin typeface="ＭＳ Ｐゴシック" panose="020B0600070205080204" pitchFamily="50" charset="-128"/>
              <a:ea typeface="ＭＳ Ｐゴシック" panose="020B0600070205080204" pitchFamily="50" charset="-128"/>
            </a:rPr>
            <a:t>ポイント減少しているが、地方債残高は増加しているものの、当該年度における地方交付税が増額したことで、償還財源が増加したことがが要因であると分析する。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0" name="直線コネクタ 119"/>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23"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24" name="直線コネクタ 123"/>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25" name="債務償還比率平均値テキスト"/>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26" name="フローチャート: 判断 125"/>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27" name="フローチャート: 判断 126"/>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14259</xdr:rowOff>
    </xdr:from>
    <xdr:to>
      <xdr:col>76</xdr:col>
      <xdr:colOff>73025</xdr:colOff>
      <xdr:row>30</xdr:row>
      <xdr:rowOff>115859</xdr:rowOff>
    </xdr:to>
    <xdr:sp macro="" textlink="">
      <xdr:nvSpPr>
        <xdr:cNvPr id="133" name="楕円 132"/>
        <xdr:cNvSpPr/>
      </xdr:nvSpPr>
      <xdr:spPr>
        <a:xfrm>
          <a:off x="14744700" y="59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37136</xdr:rowOff>
    </xdr:from>
    <xdr:ext cx="469744" cy="259045"/>
    <xdr:sp macro="" textlink="">
      <xdr:nvSpPr>
        <xdr:cNvPr id="134" name="債務償還比率該当値テキスト"/>
        <xdr:cNvSpPr txBox="1"/>
      </xdr:nvSpPr>
      <xdr:spPr>
        <a:xfrm>
          <a:off x="14846300" y="57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48013</xdr:rowOff>
    </xdr:from>
    <xdr:to>
      <xdr:col>72</xdr:col>
      <xdr:colOff>123825</xdr:colOff>
      <xdr:row>29</xdr:row>
      <xdr:rowOff>149613</xdr:rowOff>
    </xdr:to>
    <xdr:sp macro="" textlink="">
      <xdr:nvSpPr>
        <xdr:cNvPr id="135" name="楕円 134"/>
        <xdr:cNvSpPr/>
      </xdr:nvSpPr>
      <xdr:spPr>
        <a:xfrm>
          <a:off x="14033500" y="579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98813</xdr:rowOff>
    </xdr:from>
    <xdr:to>
      <xdr:col>76</xdr:col>
      <xdr:colOff>22225</xdr:colOff>
      <xdr:row>30</xdr:row>
      <xdr:rowOff>65059</xdr:rowOff>
    </xdr:to>
    <xdr:cxnSp macro="">
      <xdr:nvCxnSpPr>
        <xdr:cNvPr id="136" name="直線コネクタ 135"/>
        <xdr:cNvCxnSpPr/>
      </xdr:nvCxnSpPr>
      <xdr:spPr>
        <a:xfrm>
          <a:off x="14084300" y="5842388"/>
          <a:ext cx="711200" cy="1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37" name="n_1aveValue債務償還比率"/>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166140</xdr:rowOff>
    </xdr:from>
    <xdr:ext cx="469744" cy="259045"/>
    <xdr:sp macro="" textlink="">
      <xdr:nvSpPr>
        <xdr:cNvPr id="138" name="n_1mainValue債務償還比率"/>
        <xdr:cNvSpPr txBox="1"/>
      </xdr:nvSpPr>
      <xdr:spPr>
        <a:xfrm>
          <a:off x="13836727" y="556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4,541
261.31
4,216,174
4,017,219
69,362
2,411,225
5,388,506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71" name="楕円 70"/>
        <xdr:cNvSpPr/>
      </xdr:nvSpPr>
      <xdr:spPr>
        <a:xfrm>
          <a:off x="4584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142892</xdr:rowOff>
    </xdr:from>
    <xdr:ext cx="405111" cy="259045"/>
    <xdr:sp macro="" textlink="">
      <xdr:nvSpPr>
        <xdr:cNvPr id="72" name="【道路】&#10;有形固定資産減価償却率該当値テキスト"/>
        <xdr:cNvSpPr txBox="1"/>
      </xdr:nvSpPr>
      <xdr:spPr>
        <a:xfrm>
          <a:off x="4673600"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3" name="楕円 72"/>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43815</xdr:rowOff>
    </xdr:from>
    <xdr:to>
      <xdr:col>24</xdr:col>
      <xdr:colOff>63500</xdr:colOff>
      <xdr:row>38</xdr:row>
      <xdr:rowOff>70485</xdr:rowOff>
    </xdr:to>
    <xdr:cxnSp macro="">
      <xdr:nvCxnSpPr>
        <xdr:cNvPr id="74" name="直線コネクタ 73"/>
        <xdr:cNvCxnSpPr/>
      </xdr:nvCxnSpPr>
      <xdr:spPr>
        <a:xfrm flipV="1">
          <a:off x="3797300" y="65589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5" name="楕円 74"/>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108585</xdr:rowOff>
    </xdr:to>
    <xdr:cxnSp macro="">
      <xdr:nvCxnSpPr>
        <xdr:cNvPr id="76" name="直線コネクタ 75"/>
        <xdr:cNvCxnSpPr/>
      </xdr:nvCxnSpPr>
      <xdr:spPr>
        <a:xfrm flipV="1">
          <a:off x="2908300" y="65855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7"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8"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79" name="n_3aveValue【道路】&#10;有形固定資産減価償却率"/>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80" name="n_1main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1" name="n_2main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5" name="直線コネクタ 104"/>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6"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7" name="直線コネクタ 106"/>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8"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9" name="直線コネクタ 108"/>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0" name="【道路】&#10;一人当たり延長平均値テキスト"/>
        <xdr:cNvSpPr txBox="1"/>
      </xdr:nvSpPr>
      <xdr:spPr>
        <a:xfrm>
          <a:off x="10515600" y="66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1" name="フローチャート: 判断 110"/>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2" name="フローチャート: 判断 111"/>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3" name="フローチャート: 判断 112"/>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4" name="フローチャート: 判断 113"/>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22489</xdr:rowOff>
    </xdr:from>
    <xdr:to>
      <xdr:col>55</xdr:col>
      <xdr:colOff>50800</xdr:colOff>
      <xdr:row>40</xdr:row>
      <xdr:rowOff>124089</xdr:rowOff>
    </xdr:to>
    <xdr:sp macro="" textlink="">
      <xdr:nvSpPr>
        <xdr:cNvPr id="120" name="楕円 119"/>
        <xdr:cNvSpPr/>
      </xdr:nvSpPr>
      <xdr:spPr>
        <a:xfrm>
          <a:off x="10426700" y="68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916</xdr:rowOff>
    </xdr:from>
    <xdr:ext cx="534377" cy="259045"/>
    <xdr:sp macro="" textlink="">
      <xdr:nvSpPr>
        <xdr:cNvPr id="121" name="【道路】&#10;一人当たり延長該当値テキスト"/>
        <xdr:cNvSpPr txBox="1"/>
      </xdr:nvSpPr>
      <xdr:spPr>
        <a:xfrm>
          <a:off x="10515600" y="685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62189</xdr:rowOff>
    </xdr:from>
    <xdr:to>
      <xdr:col>50</xdr:col>
      <xdr:colOff>165100</xdr:colOff>
      <xdr:row>40</xdr:row>
      <xdr:rowOff>163789</xdr:rowOff>
    </xdr:to>
    <xdr:sp macro="" textlink="">
      <xdr:nvSpPr>
        <xdr:cNvPr id="122" name="楕円 121"/>
        <xdr:cNvSpPr/>
      </xdr:nvSpPr>
      <xdr:spPr>
        <a:xfrm>
          <a:off x="9588500" y="69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73289</xdr:rowOff>
    </xdr:from>
    <xdr:to>
      <xdr:col>55</xdr:col>
      <xdr:colOff>0</xdr:colOff>
      <xdr:row>40</xdr:row>
      <xdr:rowOff>112989</xdr:rowOff>
    </xdr:to>
    <xdr:cxnSp macro="">
      <xdr:nvCxnSpPr>
        <xdr:cNvPr id="123" name="直線コネクタ 122"/>
        <xdr:cNvCxnSpPr/>
      </xdr:nvCxnSpPr>
      <xdr:spPr>
        <a:xfrm flipV="1">
          <a:off x="9639300" y="6931289"/>
          <a:ext cx="8382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70441</xdr:rowOff>
    </xdr:from>
    <xdr:to>
      <xdr:col>46</xdr:col>
      <xdr:colOff>38100</xdr:colOff>
      <xdr:row>41</xdr:row>
      <xdr:rowOff>591</xdr:rowOff>
    </xdr:to>
    <xdr:sp macro="" textlink="">
      <xdr:nvSpPr>
        <xdr:cNvPr id="124" name="楕円 123"/>
        <xdr:cNvSpPr/>
      </xdr:nvSpPr>
      <xdr:spPr>
        <a:xfrm>
          <a:off x="8699500" y="69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112989</xdr:rowOff>
    </xdr:from>
    <xdr:to>
      <xdr:col>50</xdr:col>
      <xdr:colOff>114300</xdr:colOff>
      <xdr:row>40</xdr:row>
      <xdr:rowOff>121241</xdr:rowOff>
    </xdr:to>
    <xdr:cxnSp macro="">
      <xdr:nvCxnSpPr>
        <xdr:cNvPr id="125" name="直線コネクタ 124"/>
        <xdr:cNvCxnSpPr/>
      </xdr:nvCxnSpPr>
      <xdr:spPr>
        <a:xfrm flipV="1">
          <a:off x="8750300" y="6970989"/>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26" name="n_1aveValue【道路】&#10;一人当たり延長"/>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27" name="n_2aveValue【道路】&#10;一人当たり延長"/>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28" name="n_3aveValue【道路】&#10;一人当たり延長"/>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154916</xdr:rowOff>
    </xdr:from>
    <xdr:ext cx="534377" cy="259045"/>
    <xdr:sp macro="" textlink="">
      <xdr:nvSpPr>
        <xdr:cNvPr id="129" name="n_1mainValue【道路】&#10;一人当たり延長"/>
        <xdr:cNvSpPr txBox="1"/>
      </xdr:nvSpPr>
      <xdr:spPr>
        <a:xfrm>
          <a:off x="9359411" y="701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163168</xdr:rowOff>
    </xdr:from>
    <xdr:ext cx="534377" cy="259045"/>
    <xdr:sp macro="" textlink="">
      <xdr:nvSpPr>
        <xdr:cNvPr id="130" name="n_2mainValue【道路】&#10;一人当たり延長"/>
        <xdr:cNvSpPr txBox="1"/>
      </xdr:nvSpPr>
      <xdr:spPr>
        <a:xfrm>
          <a:off x="8483111" y="70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3" name="直線コネクタ 152"/>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4"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5" name="直線コネクタ 154"/>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56"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57" name="直線コネクタ 156"/>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58" name="【橋りょう・トンネル】&#10;有形固定資産減価償却率平均値テキスト"/>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59" name="フローチャート: 判断 158"/>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0" name="フローチャート: 判断 159"/>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1" name="フローチャート: 判断 160"/>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2" name="フローチャート: 判断 161"/>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93218</xdr:rowOff>
    </xdr:from>
    <xdr:to>
      <xdr:col>24</xdr:col>
      <xdr:colOff>114300</xdr:colOff>
      <xdr:row>59</xdr:row>
      <xdr:rowOff>23368</xdr:rowOff>
    </xdr:to>
    <xdr:sp macro="" textlink="">
      <xdr:nvSpPr>
        <xdr:cNvPr id="168" name="楕円 167"/>
        <xdr:cNvSpPr/>
      </xdr:nvSpPr>
      <xdr:spPr>
        <a:xfrm>
          <a:off x="45847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71645</xdr:rowOff>
    </xdr:from>
    <xdr:ext cx="405111" cy="259045"/>
    <xdr:sp macro="" textlink="">
      <xdr:nvSpPr>
        <xdr:cNvPr id="169" name="【橋りょう・トンネル】&#10;有形固定資産減価償却率該当値テキスト"/>
        <xdr:cNvSpPr txBox="1"/>
      </xdr:nvSpPr>
      <xdr:spPr>
        <a:xfrm>
          <a:off x="4673600" y="1001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70" name="楕円 169"/>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144018</xdr:rowOff>
    </xdr:from>
    <xdr:to>
      <xdr:col>24</xdr:col>
      <xdr:colOff>63500</xdr:colOff>
      <xdr:row>59</xdr:row>
      <xdr:rowOff>11430</xdr:rowOff>
    </xdr:to>
    <xdr:cxnSp macro="">
      <xdr:nvCxnSpPr>
        <xdr:cNvPr id="171" name="直線コネクタ 170"/>
        <xdr:cNvCxnSpPr/>
      </xdr:nvCxnSpPr>
      <xdr:spPr>
        <a:xfrm flipV="1">
          <a:off x="3797300" y="1008811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170942</xdr:rowOff>
    </xdr:from>
    <xdr:to>
      <xdr:col>15</xdr:col>
      <xdr:colOff>101600</xdr:colOff>
      <xdr:row>59</xdr:row>
      <xdr:rowOff>101092</xdr:rowOff>
    </xdr:to>
    <xdr:sp macro="" textlink="">
      <xdr:nvSpPr>
        <xdr:cNvPr id="172" name="楕円 171"/>
        <xdr:cNvSpPr/>
      </xdr:nvSpPr>
      <xdr:spPr>
        <a:xfrm>
          <a:off x="2857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50292</xdr:rowOff>
    </xdr:to>
    <xdr:cxnSp macro="">
      <xdr:nvCxnSpPr>
        <xdr:cNvPr id="173" name="直線コネクタ 172"/>
        <xdr:cNvCxnSpPr/>
      </xdr:nvCxnSpPr>
      <xdr:spPr>
        <a:xfrm flipV="1">
          <a:off x="2908300" y="101269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74" name="n_1aveValue【橋りょう・トンネル】&#10;有形固定資産減価償却率"/>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75" name="n_2aveValue【橋りょう・トンネル】&#10;有形固定資産減価償却率"/>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76" name="n_3aveValue【橋りょう・トンネル】&#10;有形固定資産減価償却率"/>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53357</xdr:rowOff>
    </xdr:from>
    <xdr:ext cx="405111" cy="259045"/>
    <xdr:sp macro="" textlink="">
      <xdr:nvSpPr>
        <xdr:cNvPr id="177" name="n_1mainValue【橋りょう・トンネル】&#10;有形固定資産減価償却率"/>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92219</xdr:rowOff>
    </xdr:from>
    <xdr:ext cx="405111" cy="259045"/>
    <xdr:sp macro="" textlink="">
      <xdr:nvSpPr>
        <xdr:cNvPr id="178" name="n_2mainValue【橋りょう・トンネル】&#10;有形固定資産減価償却率"/>
        <xdr:cNvSpPr txBox="1"/>
      </xdr:nvSpPr>
      <xdr:spPr>
        <a:xfrm>
          <a:off x="2705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2" name="テキスト ボックス 19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4" name="テキスト ボックス 19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6" name="テキスト ボックス 19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0" name="テキスト ボックス 199"/>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4" name="直線コネクタ 203"/>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5"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6" name="直線コネクタ 205"/>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07"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08" name="直線コネクタ 207"/>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09" name="【橋りょう・トンネル】&#10;一人当たり有形固定資産（償却資産）額平均値テキスト"/>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0" name="フローチャート: 判断 209"/>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1" name="フローチャート: 判断 210"/>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2" name="フローチャート: 判断 211"/>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13" name="フローチャート: 判断 212"/>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134308</xdr:rowOff>
    </xdr:from>
    <xdr:to>
      <xdr:col>55</xdr:col>
      <xdr:colOff>50800</xdr:colOff>
      <xdr:row>64</xdr:row>
      <xdr:rowOff>64458</xdr:rowOff>
    </xdr:to>
    <xdr:sp macro="" textlink="">
      <xdr:nvSpPr>
        <xdr:cNvPr id="219" name="楕円 218"/>
        <xdr:cNvSpPr/>
      </xdr:nvSpPr>
      <xdr:spPr>
        <a:xfrm>
          <a:off x="10426700" y="1093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66951</xdr:rowOff>
    </xdr:from>
    <xdr:ext cx="599010" cy="259045"/>
    <xdr:sp macro="" textlink="">
      <xdr:nvSpPr>
        <xdr:cNvPr id="220" name="【橋りょう・トンネル】&#10;一人当たり有形固定資産（償却資産）額該当値テキスト"/>
        <xdr:cNvSpPr txBox="1"/>
      </xdr:nvSpPr>
      <xdr:spPr>
        <a:xfrm>
          <a:off x="10515600" y="1086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137019</xdr:rowOff>
    </xdr:from>
    <xdr:to>
      <xdr:col>50</xdr:col>
      <xdr:colOff>165100</xdr:colOff>
      <xdr:row>64</xdr:row>
      <xdr:rowOff>67169</xdr:rowOff>
    </xdr:to>
    <xdr:sp macro="" textlink="">
      <xdr:nvSpPr>
        <xdr:cNvPr id="221" name="楕円 220"/>
        <xdr:cNvSpPr/>
      </xdr:nvSpPr>
      <xdr:spPr>
        <a:xfrm>
          <a:off x="9588500" y="109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13658</xdr:rowOff>
    </xdr:from>
    <xdr:to>
      <xdr:col>55</xdr:col>
      <xdr:colOff>0</xdr:colOff>
      <xdr:row>64</xdr:row>
      <xdr:rowOff>16369</xdr:rowOff>
    </xdr:to>
    <xdr:cxnSp macro="">
      <xdr:nvCxnSpPr>
        <xdr:cNvPr id="222" name="直線コネクタ 221"/>
        <xdr:cNvCxnSpPr/>
      </xdr:nvCxnSpPr>
      <xdr:spPr>
        <a:xfrm flipV="1">
          <a:off x="9639300" y="10986458"/>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140367</xdr:rowOff>
    </xdr:from>
    <xdr:to>
      <xdr:col>46</xdr:col>
      <xdr:colOff>38100</xdr:colOff>
      <xdr:row>64</xdr:row>
      <xdr:rowOff>70517</xdr:rowOff>
    </xdr:to>
    <xdr:sp macro="" textlink="">
      <xdr:nvSpPr>
        <xdr:cNvPr id="223" name="楕円 222"/>
        <xdr:cNvSpPr/>
      </xdr:nvSpPr>
      <xdr:spPr>
        <a:xfrm>
          <a:off x="8699500" y="1094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16369</xdr:rowOff>
    </xdr:from>
    <xdr:to>
      <xdr:col>50</xdr:col>
      <xdr:colOff>114300</xdr:colOff>
      <xdr:row>64</xdr:row>
      <xdr:rowOff>19717</xdr:rowOff>
    </xdr:to>
    <xdr:cxnSp macro="">
      <xdr:nvCxnSpPr>
        <xdr:cNvPr id="224" name="直線コネクタ 223"/>
        <xdr:cNvCxnSpPr/>
      </xdr:nvCxnSpPr>
      <xdr:spPr>
        <a:xfrm flipV="1">
          <a:off x="8750300" y="10989169"/>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25" name="n_1aveValue【橋りょう・トンネル】&#10;一人当たり有形固定資産（償却資産）額"/>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26" name="n_2aveValue【橋りょう・トンネル】&#10;一人当たり有形固定資産（償却資産）額"/>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27" name="n_3aveValue【橋りょう・トンネル】&#10;一人当たり有形固定資産（償却資産）額"/>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58296</xdr:rowOff>
    </xdr:from>
    <xdr:ext cx="599010" cy="259045"/>
    <xdr:sp macro="" textlink="">
      <xdr:nvSpPr>
        <xdr:cNvPr id="228" name="n_1mainValue【橋りょう・トンネル】&#10;一人当たり有形固定資産（償却資産）額"/>
        <xdr:cNvSpPr txBox="1"/>
      </xdr:nvSpPr>
      <xdr:spPr>
        <a:xfrm>
          <a:off x="9327095" y="1103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61644</xdr:rowOff>
    </xdr:from>
    <xdr:ext cx="599010" cy="259045"/>
    <xdr:sp macro="" textlink="">
      <xdr:nvSpPr>
        <xdr:cNvPr id="229" name="n_2mainValue【橋りょう・トンネル】&#10;一人当たり有形固定資産（償却資産）額"/>
        <xdr:cNvSpPr txBox="1"/>
      </xdr:nvSpPr>
      <xdr:spPr>
        <a:xfrm>
          <a:off x="8450795" y="1103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54" name="直線コネクタ 253"/>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5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56" name="直線コネクタ 25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57"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58" name="直線コネクタ 257"/>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59" name="【公営住宅】&#10;有形固定資産減価償却率平均値テキスト"/>
        <xdr:cNvSpPr txBox="1"/>
      </xdr:nvSpPr>
      <xdr:spPr>
        <a:xfrm>
          <a:off x="4673600" y="1389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60" name="フローチャート: 判断 259"/>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61" name="フローチャート: 判断 260"/>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62" name="フローチャート: 判断 261"/>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63" name="フローチャート: 判断 262"/>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27305</xdr:rowOff>
    </xdr:from>
    <xdr:to>
      <xdr:col>24</xdr:col>
      <xdr:colOff>114300</xdr:colOff>
      <xdr:row>79</xdr:row>
      <xdr:rowOff>128905</xdr:rowOff>
    </xdr:to>
    <xdr:sp macro="" textlink="">
      <xdr:nvSpPr>
        <xdr:cNvPr id="269" name="楕円 268"/>
        <xdr:cNvSpPr/>
      </xdr:nvSpPr>
      <xdr:spPr>
        <a:xfrm>
          <a:off x="45847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50182</xdr:rowOff>
    </xdr:from>
    <xdr:ext cx="405111" cy="259045"/>
    <xdr:sp macro="" textlink="">
      <xdr:nvSpPr>
        <xdr:cNvPr id="270" name="【公営住宅】&#10;有形固定資産減価償却率該当値テキスト"/>
        <xdr:cNvSpPr txBox="1"/>
      </xdr:nvSpPr>
      <xdr:spPr>
        <a:xfrm>
          <a:off x="4673600"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57786</xdr:rowOff>
    </xdr:from>
    <xdr:to>
      <xdr:col>20</xdr:col>
      <xdr:colOff>38100</xdr:colOff>
      <xdr:row>79</xdr:row>
      <xdr:rowOff>159386</xdr:rowOff>
    </xdr:to>
    <xdr:sp macro="" textlink="">
      <xdr:nvSpPr>
        <xdr:cNvPr id="271" name="楕円 270"/>
        <xdr:cNvSpPr/>
      </xdr:nvSpPr>
      <xdr:spPr>
        <a:xfrm>
          <a:off x="3746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78105</xdr:rowOff>
    </xdr:from>
    <xdr:to>
      <xdr:col>24</xdr:col>
      <xdr:colOff>63500</xdr:colOff>
      <xdr:row>79</xdr:row>
      <xdr:rowOff>108586</xdr:rowOff>
    </xdr:to>
    <xdr:cxnSp macro="">
      <xdr:nvCxnSpPr>
        <xdr:cNvPr id="272" name="直線コネクタ 271"/>
        <xdr:cNvCxnSpPr/>
      </xdr:nvCxnSpPr>
      <xdr:spPr>
        <a:xfrm flipV="1">
          <a:off x="3797300" y="136226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86361</xdr:rowOff>
    </xdr:from>
    <xdr:to>
      <xdr:col>15</xdr:col>
      <xdr:colOff>101600</xdr:colOff>
      <xdr:row>80</xdr:row>
      <xdr:rowOff>16511</xdr:rowOff>
    </xdr:to>
    <xdr:sp macro="" textlink="">
      <xdr:nvSpPr>
        <xdr:cNvPr id="273" name="楕円 272"/>
        <xdr:cNvSpPr/>
      </xdr:nvSpPr>
      <xdr:spPr>
        <a:xfrm>
          <a:off x="2857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108586</xdr:rowOff>
    </xdr:from>
    <xdr:to>
      <xdr:col>19</xdr:col>
      <xdr:colOff>177800</xdr:colOff>
      <xdr:row>79</xdr:row>
      <xdr:rowOff>137161</xdr:rowOff>
    </xdr:to>
    <xdr:cxnSp macro="">
      <xdr:nvCxnSpPr>
        <xdr:cNvPr id="274" name="直線コネクタ 273"/>
        <xdr:cNvCxnSpPr/>
      </xdr:nvCxnSpPr>
      <xdr:spPr>
        <a:xfrm flipV="1">
          <a:off x="2908300" y="136531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75" name="n_1aveValue【公営住宅】&#10;有形固定資産減価償却率"/>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76" name="n_2aveValue【公営住宅】&#10;有形固定資産減価償却率"/>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77" name="n_3aveValue【公営住宅】&#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4463</xdr:rowOff>
    </xdr:from>
    <xdr:ext cx="405111" cy="259045"/>
    <xdr:sp macro="" textlink="">
      <xdr:nvSpPr>
        <xdr:cNvPr id="278" name="n_1mainValue【公営住宅】&#10;有形固定資産減価償却率"/>
        <xdr:cNvSpPr txBox="1"/>
      </xdr:nvSpPr>
      <xdr:spPr>
        <a:xfrm>
          <a:off x="35820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33038</xdr:rowOff>
    </xdr:from>
    <xdr:ext cx="405111" cy="259045"/>
    <xdr:sp macro="" textlink="">
      <xdr:nvSpPr>
        <xdr:cNvPr id="279" name="n_2mainValue【公営住宅】&#10;有形固定資産減価償却率"/>
        <xdr:cNvSpPr txBox="1"/>
      </xdr:nvSpPr>
      <xdr:spPr>
        <a:xfrm>
          <a:off x="2705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03" name="直線コネクタ 302"/>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04"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05" name="直線コネクタ 304"/>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06"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07" name="直線コネクタ 306"/>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08" name="【公営住宅】&#10;一人当たり面積平均値テキスト"/>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9" name="フローチャート: 判断 308"/>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10" name="フローチャート: 判断 309"/>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11" name="フローチャート: 判断 310"/>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12" name="フローチャート: 判断 311"/>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110489</xdr:rowOff>
    </xdr:from>
    <xdr:to>
      <xdr:col>55</xdr:col>
      <xdr:colOff>50800</xdr:colOff>
      <xdr:row>86</xdr:row>
      <xdr:rowOff>40639</xdr:rowOff>
    </xdr:to>
    <xdr:sp macro="" textlink="">
      <xdr:nvSpPr>
        <xdr:cNvPr id="318" name="楕円 317"/>
        <xdr:cNvSpPr/>
      </xdr:nvSpPr>
      <xdr:spPr>
        <a:xfrm>
          <a:off x="104267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25416</xdr:rowOff>
    </xdr:from>
    <xdr:ext cx="469744" cy="259045"/>
    <xdr:sp macro="" textlink="">
      <xdr:nvSpPr>
        <xdr:cNvPr id="319" name="【公営住宅】&#10;一人当たり面積該当値テキスト"/>
        <xdr:cNvSpPr txBox="1"/>
      </xdr:nvSpPr>
      <xdr:spPr>
        <a:xfrm>
          <a:off x="10515600" y="1459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113412</xdr:rowOff>
    </xdr:from>
    <xdr:to>
      <xdr:col>50</xdr:col>
      <xdr:colOff>165100</xdr:colOff>
      <xdr:row>86</xdr:row>
      <xdr:rowOff>43562</xdr:rowOff>
    </xdr:to>
    <xdr:sp macro="" textlink="">
      <xdr:nvSpPr>
        <xdr:cNvPr id="320" name="楕円 319"/>
        <xdr:cNvSpPr/>
      </xdr:nvSpPr>
      <xdr:spPr>
        <a:xfrm>
          <a:off x="9588500" y="146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161289</xdr:rowOff>
    </xdr:from>
    <xdr:to>
      <xdr:col>55</xdr:col>
      <xdr:colOff>0</xdr:colOff>
      <xdr:row>85</xdr:row>
      <xdr:rowOff>164212</xdr:rowOff>
    </xdr:to>
    <xdr:cxnSp macro="">
      <xdr:nvCxnSpPr>
        <xdr:cNvPr id="321" name="直線コネクタ 320"/>
        <xdr:cNvCxnSpPr/>
      </xdr:nvCxnSpPr>
      <xdr:spPr>
        <a:xfrm flipV="1">
          <a:off x="9639300" y="14734539"/>
          <a:ext cx="8382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116967</xdr:rowOff>
    </xdr:from>
    <xdr:to>
      <xdr:col>46</xdr:col>
      <xdr:colOff>38100</xdr:colOff>
      <xdr:row>86</xdr:row>
      <xdr:rowOff>47117</xdr:rowOff>
    </xdr:to>
    <xdr:sp macro="" textlink="">
      <xdr:nvSpPr>
        <xdr:cNvPr id="322" name="楕円 321"/>
        <xdr:cNvSpPr/>
      </xdr:nvSpPr>
      <xdr:spPr>
        <a:xfrm>
          <a:off x="8699500" y="1469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164212</xdr:rowOff>
    </xdr:from>
    <xdr:to>
      <xdr:col>50</xdr:col>
      <xdr:colOff>114300</xdr:colOff>
      <xdr:row>85</xdr:row>
      <xdr:rowOff>167767</xdr:rowOff>
    </xdr:to>
    <xdr:cxnSp macro="">
      <xdr:nvCxnSpPr>
        <xdr:cNvPr id="323" name="直線コネクタ 322"/>
        <xdr:cNvCxnSpPr/>
      </xdr:nvCxnSpPr>
      <xdr:spPr>
        <a:xfrm flipV="1">
          <a:off x="8750300" y="14737462"/>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24" name="n_1aveValue【公営住宅】&#10;一人当たり面積"/>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25" name="n_2aveValue【公営住宅】&#10;一人当たり面積"/>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26" name="n_3aveValue【公営住宅】&#10;一人当たり面積"/>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34689</xdr:rowOff>
    </xdr:from>
    <xdr:ext cx="469744" cy="259045"/>
    <xdr:sp macro="" textlink="">
      <xdr:nvSpPr>
        <xdr:cNvPr id="327" name="n_1mainValue【公営住宅】&#10;一人当たり面積"/>
        <xdr:cNvSpPr txBox="1"/>
      </xdr:nvSpPr>
      <xdr:spPr>
        <a:xfrm>
          <a:off x="9391727" y="1477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38244</xdr:rowOff>
    </xdr:from>
    <xdr:ext cx="469744" cy="259045"/>
    <xdr:sp macro="" textlink="">
      <xdr:nvSpPr>
        <xdr:cNvPr id="328" name="n_2mainValue【公営住宅】&#10;一人当たり面積"/>
        <xdr:cNvSpPr txBox="1"/>
      </xdr:nvSpPr>
      <xdr:spPr>
        <a:xfrm>
          <a:off x="8515427" y="1478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70" name="直線コネクタ 369"/>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71"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72" name="直線コネクタ 371"/>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73"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74" name="直線コネクタ 373"/>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164210</xdr:rowOff>
    </xdr:from>
    <xdr:ext cx="405111" cy="259045"/>
    <xdr:sp macro="" textlink="">
      <xdr:nvSpPr>
        <xdr:cNvPr id="375" name="【認定こども園・幼稚園・保育所】&#10;有形固定資産減価償却率平均値テキスト"/>
        <xdr:cNvSpPr txBox="1"/>
      </xdr:nvSpPr>
      <xdr:spPr>
        <a:xfrm>
          <a:off x="1635760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76" name="フローチャート: 判断 375"/>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7" name="フローチャート: 判断 376"/>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78" name="フローチャート: 判断 377"/>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79" name="フローチャート: 判断 378"/>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49893</xdr:rowOff>
    </xdr:from>
    <xdr:to>
      <xdr:col>85</xdr:col>
      <xdr:colOff>177800</xdr:colOff>
      <xdr:row>39</xdr:row>
      <xdr:rowOff>151493</xdr:rowOff>
    </xdr:to>
    <xdr:sp macro="" textlink="">
      <xdr:nvSpPr>
        <xdr:cNvPr id="385" name="楕円 384"/>
        <xdr:cNvSpPr/>
      </xdr:nvSpPr>
      <xdr:spPr>
        <a:xfrm>
          <a:off x="16268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28320</xdr:rowOff>
    </xdr:from>
    <xdr:ext cx="405111" cy="259045"/>
    <xdr:sp macro="" textlink="">
      <xdr:nvSpPr>
        <xdr:cNvPr id="386" name="【認定こども園・幼稚園・保育所】&#10;有形固定資産減価償却率該当値テキスト"/>
        <xdr:cNvSpPr txBox="1"/>
      </xdr:nvSpPr>
      <xdr:spPr>
        <a:xfrm>
          <a:off x="163576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97246</xdr:rowOff>
    </xdr:from>
    <xdr:to>
      <xdr:col>81</xdr:col>
      <xdr:colOff>101600</xdr:colOff>
      <xdr:row>40</xdr:row>
      <xdr:rowOff>27396</xdr:rowOff>
    </xdr:to>
    <xdr:sp macro="" textlink="">
      <xdr:nvSpPr>
        <xdr:cNvPr id="387" name="楕円 386"/>
        <xdr:cNvSpPr/>
      </xdr:nvSpPr>
      <xdr:spPr>
        <a:xfrm>
          <a:off x="15430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100693</xdr:rowOff>
    </xdr:from>
    <xdr:to>
      <xdr:col>85</xdr:col>
      <xdr:colOff>127000</xdr:colOff>
      <xdr:row>39</xdr:row>
      <xdr:rowOff>148046</xdr:rowOff>
    </xdr:to>
    <xdr:cxnSp macro="">
      <xdr:nvCxnSpPr>
        <xdr:cNvPr id="388" name="直線コネクタ 387"/>
        <xdr:cNvCxnSpPr/>
      </xdr:nvCxnSpPr>
      <xdr:spPr>
        <a:xfrm flipV="1">
          <a:off x="15481300" y="678724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23767</xdr:rowOff>
    </xdr:from>
    <xdr:to>
      <xdr:col>76</xdr:col>
      <xdr:colOff>165100</xdr:colOff>
      <xdr:row>37</xdr:row>
      <xdr:rowOff>125367</xdr:rowOff>
    </xdr:to>
    <xdr:sp macro="" textlink="">
      <xdr:nvSpPr>
        <xdr:cNvPr id="389" name="楕円 388"/>
        <xdr:cNvSpPr/>
      </xdr:nvSpPr>
      <xdr:spPr>
        <a:xfrm>
          <a:off x="14541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74567</xdr:rowOff>
    </xdr:from>
    <xdr:to>
      <xdr:col>81</xdr:col>
      <xdr:colOff>50800</xdr:colOff>
      <xdr:row>39</xdr:row>
      <xdr:rowOff>148046</xdr:rowOff>
    </xdr:to>
    <xdr:cxnSp macro="">
      <xdr:nvCxnSpPr>
        <xdr:cNvPr id="390" name="直線コネクタ 389"/>
        <xdr:cNvCxnSpPr/>
      </xdr:nvCxnSpPr>
      <xdr:spPr>
        <a:xfrm>
          <a:off x="14592300" y="6418217"/>
          <a:ext cx="889000" cy="4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391"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392" name="n_2aveValue【認定こども園・幼稚園・保育所】&#10;有形固定資産減価償却率"/>
        <xdr:cNvSpPr txBox="1"/>
      </xdr:nvSpPr>
      <xdr:spPr>
        <a:xfrm>
          <a:off x="14389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393" name="n_3aveValue【認定こども園・幼稚園・保育所】&#10;有形固定資産減価償却率"/>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18523</xdr:rowOff>
    </xdr:from>
    <xdr:ext cx="405111" cy="259045"/>
    <xdr:sp macro="" textlink="">
      <xdr:nvSpPr>
        <xdr:cNvPr id="394" name="n_1mainValue【認定こども園・幼稚園・保育所】&#10;有形固定資産減価償却率"/>
        <xdr:cNvSpPr txBox="1"/>
      </xdr:nvSpPr>
      <xdr:spPr>
        <a:xfrm>
          <a:off x="152660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116494</xdr:rowOff>
    </xdr:from>
    <xdr:ext cx="405111" cy="259045"/>
    <xdr:sp macro="" textlink="">
      <xdr:nvSpPr>
        <xdr:cNvPr id="395" name="n_2mainValue【認定こども園・幼稚園・保育所】&#10;有形固定資産減価償却率"/>
        <xdr:cNvSpPr txBox="1"/>
      </xdr:nvSpPr>
      <xdr:spPr>
        <a:xfrm>
          <a:off x="14389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19" name="直線コネクタ 418"/>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20"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21" name="直線コネクタ 420"/>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22"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23" name="直線コネクタ 422"/>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24" name="【認定こども園・幼稚園・保育所】&#10;一人当たり面積平均値テキスト"/>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25" name="フローチャート: 判断 424"/>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26" name="フローチャート: 判断 425"/>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27" name="フローチャート: 判断 426"/>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28" name="フローチャート: 判断 427"/>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29210</xdr:rowOff>
    </xdr:from>
    <xdr:to>
      <xdr:col>116</xdr:col>
      <xdr:colOff>114300</xdr:colOff>
      <xdr:row>35</xdr:row>
      <xdr:rowOff>130810</xdr:rowOff>
    </xdr:to>
    <xdr:sp macro="" textlink="">
      <xdr:nvSpPr>
        <xdr:cNvPr id="434" name="楕円 433"/>
        <xdr:cNvSpPr/>
      </xdr:nvSpPr>
      <xdr:spPr>
        <a:xfrm>
          <a:off x="221107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52087</xdr:rowOff>
    </xdr:from>
    <xdr:ext cx="469744" cy="259045"/>
    <xdr:sp macro="" textlink="">
      <xdr:nvSpPr>
        <xdr:cNvPr id="435" name="【認定こども園・幼稚園・保育所】&#10;一人当たり面積該当値テキスト"/>
        <xdr:cNvSpPr txBox="1"/>
      </xdr:nvSpPr>
      <xdr:spPr>
        <a:xfrm>
          <a:off x="22199600"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55880</xdr:rowOff>
    </xdr:from>
    <xdr:to>
      <xdr:col>112</xdr:col>
      <xdr:colOff>38100</xdr:colOff>
      <xdr:row>35</xdr:row>
      <xdr:rowOff>157480</xdr:rowOff>
    </xdr:to>
    <xdr:sp macro="" textlink="">
      <xdr:nvSpPr>
        <xdr:cNvPr id="436" name="楕円 435"/>
        <xdr:cNvSpPr/>
      </xdr:nvSpPr>
      <xdr:spPr>
        <a:xfrm>
          <a:off x="21272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80010</xdr:rowOff>
    </xdr:from>
    <xdr:to>
      <xdr:col>116</xdr:col>
      <xdr:colOff>63500</xdr:colOff>
      <xdr:row>35</xdr:row>
      <xdr:rowOff>106680</xdr:rowOff>
    </xdr:to>
    <xdr:cxnSp macro="">
      <xdr:nvCxnSpPr>
        <xdr:cNvPr id="437" name="直線コネクタ 436"/>
        <xdr:cNvCxnSpPr/>
      </xdr:nvCxnSpPr>
      <xdr:spPr>
        <a:xfrm flipV="1">
          <a:off x="21323300" y="60807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102870</xdr:rowOff>
    </xdr:from>
    <xdr:to>
      <xdr:col>107</xdr:col>
      <xdr:colOff>101600</xdr:colOff>
      <xdr:row>38</xdr:row>
      <xdr:rowOff>33020</xdr:rowOff>
    </xdr:to>
    <xdr:sp macro="" textlink="">
      <xdr:nvSpPr>
        <xdr:cNvPr id="438" name="楕円 437"/>
        <xdr:cNvSpPr/>
      </xdr:nvSpPr>
      <xdr:spPr>
        <a:xfrm>
          <a:off x="20383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106680</xdr:rowOff>
    </xdr:from>
    <xdr:to>
      <xdr:col>111</xdr:col>
      <xdr:colOff>177800</xdr:colOff>
      <xdr:row>37</xdr:row>
      <xdr:rowOff>153670</xdr:rowOff>
    </xdr:to>
    <xdr:cxnSp macro="">
      <xdr:nvCxnSpPr>
        <xdr:cNvPr id="439" name="直線コネクタ 438"/>
        <xdr:cNvCxnSpPr/>
      </xdr:nvCxnSpPr>
      <xdr:spPr>
        <a:xfrm flipV="1">
          <a:off x="20434300" y="6107430"/>
          <a:ext cx="889000" cy="38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440" name="n_1aveValue【認定こども園・幼稚園・保育所】&#10;一人当たり面積"/>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441" name="n_2aveValue【認定こども園・幼稚園・保育所】&#10;一人当たり面積"/>
        <xdr:cNvSpPr txBox="1"/>
      </xdr:nvSpPr>
      <xdr:spPr>
        <a:xfrm>
          <a:off x="2019942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42" name="n_3aveValue【認定こども園・幼稚園・保育所】&#10;一人当たり面積"/>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2557</xdr:rowOff>
    </xdr:from>
    <xdr:ext cx="469744" cy="259045"/>
    <xdr:sp macro="" textlink="">
      <xdr:nvSpPr>
        <xdr:cNvPr id="443" name="n_1mainValue【認定こども園・幼稚園・保育所】&#10;一人当たり面積"/>
        <xdr:cNvSpPr txBox="1"/>
      </xdr:nvSpPr>
      <xdr:spPr>
        <a:xfrm>
          <a:off x="21075727" y="58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49547</xdr:rowOff>
    </xdr:from>
    <xdr:ext cx="469744" cy="259045"/>
    <xdr:sp macro="" textlink="">
      <xdr:nvSpPr>
        <xdr:cNvPr id="444" name="n_2mainValue【認定こども園・幼稚園・保育所】&#10;一人当たり面積"/>
        <xdr:cNvSpPr txBox="1"/>
      </xdr:nvSpPr>
      <xdr:spPr>
        <a:xfrm>
          <a:off x="20199427" y="62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69" name="直線コネクタ 468"/>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70"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71" name="直線コネクタ 470"/>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72"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73" name="直線コネクタ 472"/>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74"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75" name="フローチャート: 判断 474"/>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76" name="フローチャート: 判断 475"/>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77" name="フローチャート: 判断 476"/>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8" name="フローチャート: 判断 477"/>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105410</xdr:rowOff>
    </xdr:from>
    <xdr:to>
      <xdr:col>85</xdr:col>
      <xdr:colOff>177800</xdr:colOff>
      <xdr:row>64</xdr:row>
      <xdr:rowOff>35560</xdr:rowOff>
    </xdr:to>
    <xdr:sp macro="" textlink="">
      <xdr:nvSpPr>
        <xdr:cNvPr id="484" name="楕円 483"/>
        <xdr:cNvSpPr/>
      </xdr:nvSpPr>
      <xdr:spPr>
        <a:xfrm>
          <a:off x="16268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20337</xdr:rowOff>
    </xdr:from>
    <xdr:ext cx="405111" cy="259045"/>
    <xdr:sp macro="" textlink="">
      <xdr:nvSpPr>
        <xdr:cNvPr id="485" name="【学校施設】&#10;有形固定資産減価償却率該当値テキスト"/>
        <xdr:cNvSpPr txBox="1"/>
      </xdr:nvSpPr>
      <xdr:spPr>
        <a:xfrm>
          <a:off x="16357600" y="1082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147320</xdr:rowOff>
    </xdr:from>
    <xdr:to>
      <xdr:col>81</xdr:col>
      <xdr:colOff>101600</xdr:colOff>
      <xdr:row>64</xdr:row>
      <xdr:rowOff>77470</xdr:rowOff>
    </xdr:to>
    <xdr:sp macro="" textlink="">
      <xdr:nvSpPr>
        <xdr:cNvPr id="486" name="楕円 485"/>
        <xdr:cNvSpPr/>
      </xdr:nvSpPr>
      <xdr:spPr>
        <a:xfrm>
          <a:off x="15430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156210</xdr:rowOff>
    </xdr:from>
    <xdr:to>
      <xdr:col>85</xdr:col>
      <xdr:colOff>127000</xdr:colOff>
      <xdr:row>64</xdr:row>
      <xdr:rowOff>26670</xdr:rowOff>
    </xdr:to>
    <xdr:cxnSp macro="">
      <xdr:nvCxnSpPr>
        <xdr:cNvPr id="487" name="直線コネクタ 486"/>
        <xdr:cNvCxnSpPr/>
      </xdr:nvCxnSpPr>
      <xdr:spPr>
        <a:xfrm flipV="1">
          <a:off x="15481300" y="109575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19685</xdr:rowOff>
    </xdr:from>
    <xdr:to>
      <xdr:col>76</xdr:col>
      <xdr:colOff>165100</xdr:colOff>
      <xdr:row>64</xdr:row>
      <xdr:rowOff>121285</xdr:rowOff>
    </xdr:to>
    <xdr:sp macro="" textlink="">
      <xdr:nvSpPr>
        <xdr:cNvPr id="488" name="楕円 487"/>
        <xdr:cNvSpPr/>
      </xdr:nvSpPr>
      <xdr:spPr>
        <a:xfrm>
          <a:off x="145415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26670</xdr:rowOff>
    </xdr:from>
    <xdr:to>
      <xdr:col>81</xdr:col>
      <xdr:colOff>50800</xdr:colOff>
      <xdr:row>64</xdr:row>
      <xdr:rowOff>70485</xdr:rowOff>
    </xdr:to>
    <xdr:cxnSp macro="">
      <xdr:nvCxnSpPr>
        <xdr:cNvPr id="489" name="直線コネクタ 488"/>
        <xdr:cNvCxnSpPr/>
      </xdr:nvCxnSpPr>
      <xdr:spPr>
        <a:xfrm flipV="1">
          <a:off x="14592300" y="109994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90"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91"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92"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68597</xdr:rowOff>
    </xdr:from>
    <xdr:ext cx="405111" cy="259045"/>
    <xdr:sp macro="" textlink="">
      <xdr:nvSpPr>
        <xdr:cNvPr id="493" name="n_1mainValue【学校施設】&#10;有形固定資産減価償却率"/>
        <xdr:cNvSpPr txBox="1"/>
      </xdr:nvSpPr>
      <xdr:spPr>
        <a:xfrm>
          <a:off x="152660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112412</xdr:rowOff>
    </xdr:from>
    <xdr:ext cx="405111" cy="259045"/>
    <xdr:sp macro="" textlink="">
      <xdr:nvSpPr>
        <xdr:cNvPr id="494" name="n_2mainValue【学校施設】&#10;有形固定資産減価償却率"/>
        <xdr:cNvSpPr txBox="1"/>
      </xdr:nvSpPr>
      <xdr:spPr>
        <a:xfrm>
          <a:off x="14389744" y="1108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21" name="直線コネクタ 520"/>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22"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23" name="直線コネクタ 522"/>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24"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25" name="直線コネクタ 524"/>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526" name="【学校施設】&#10;一人当たり面積平均値テキスト"/>
        <xdr:cNvSpPr txBox="1"/>
      </xdr:nvSpPr>
      <xdr:spPr>
        <a:xfrm>
          <a:off x="22199600" y="106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27" name="フローチャート: 判断 526"/>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28" name="フローチャート: 判断 527"/>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29" name="フローチャート: 判断 528"/>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30" name="フローチャート: 判断 529"/>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41620</xdr:rowOff>
    </xdr:from>
    <xdr:to>
      <xdr:col>116</xdr:col>
      <xdr:colOff>114300</xdr:colOff>
      <xdr:row>63</xdr:row>
      <xdr:rowOff>143220</xdr:rowOff>
    </xdr:to>
    <xdr:sp macro="" textlink="">
      <xdr:nvSpPr>
        <xdr:cNvPr id="536" name="楕円 535"/>
        <xdr:cNvSpPr/>
      </xdr:nvSpPr>
      <xdr:spPr>
        <a:xfrm>
          <a:off x="22110700" y="108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20047</xdr:rowOff>
    </xdr:from>
    <xdr:ext cx="469744" cy="259045"/>
    <xdr:sp macro="" textlink="">
      <xdr:nvSpPr>
        <xdr:cNvPr id="537" name="【学校施設】&#10;一人当たり面積該当値テキスト"/>
        <xdr:cNvSpPr txBox="1"/>
      </xdr:nvSpPr>
      <xdr:spPr>
        <a:xfrm>
          <a:off x="22199600" y="108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54029</xdr:rowOff>
    </xdr:from>
    <xdr:to>
      <xdr:col>112</xdr:col>
      <xdr:colOff>38100</xdr:colOff>
      <xdr:row>63</xdr:row>
      <xdr:rowOff>155629</xdr:rowOff>
    </xdr:to>
    <xdr:sp macro="" textlink="">
      <xdr:nvSpPr>
        <xdr:cNvPr id="538" name="楕円 537"/>
        <xdr:cNvSpPr/>
      </xdr:nvSpPr>
      <xdr:spPr>
        <a:xfrm>
          <a:off x="21272500" y="1085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92420</xdr:rowOff>
    </xdr:from>
    <xdr:to>
      <xdr:col>116</xdr:col>
      <xdr:colOff>63500</xdr:colOff>
      <xdr:row>63</xdr:row>
      <xdr:rowOff>104829</xdr:rowOff>
    </xdr:to>
    <xdr:cxnSp macro="">
      <xdr:nvCxnSpPr>
        <xdr:cNvPr id="539" name="直線コネクタ 538"/>
        <xdr:cNvCxnSpPr/>
      </xdr:nvCxnSpPr>
      <xdr:spPr>
        <a:xfrm flipV="1">
          <a:off x="21323300" y="10893770"/>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69378</xdr:rowOff>
    </xdr:from>
    <xdr:to>
      <xdr:col>107</xdr:col>
      <xdr:colOff>101600</xdr:colOff>
      <xdr:row>63</xdr:row>
      <xdr:rowOff>170978</xdr:rowOff>
    </xdr:to>
    <xdr:sp macro="" textlink="">
      <xdr:nvSpPr>
        <xdr:cNvPr id="540" name="楕円 539"/>
        <xdr:cNvSpPr/>
      </xdr:nvSpPr>
      <xdr:spPr>
        <a:xfrm>
          <a:off x="20383500" y="108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104829</xdr:rowOff>
    </xdr:from>
    <xdr:to>
      <xdr:col>111</xdr:col>
      <xdr:colOff>177800</xdr:colOff>
      <xdr:row>63</xdr:row>
      <xdr:rowOff>120178</xdr:rowOff>
    </xdr:to>
    <xdr:cxnSp macro="">
      <xdr:nvCxnSpPr>
        <xdr:cNvPr id="541" name="直線コネクタ 540"/>
        <xdr:cNvCxnSpPr/>
      </xdr:nvCxnSpPr>
      <xdr:spPr>
        <a:xfrm flipV="1">
          <a:off x="20434300" y="10906179"/>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542" name="n_1aveValue【学校施設】&#10;一人当たり面積"/>
        <xdr:cNvSpPr txBox="1"/>
      </xdr:nvSpPr>
      <xdr:spPr>
        <a:xfrm>
          <a:off x="210757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43" name="n_2aveValue【学校施設】&#10;一人当たり面積"/>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44" name="n_3aveValue【学校施設】&#10;一人当たり面積"/>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146756</xdr:rowOff>
    </xdr:from>
    <xdr:ext cx="469744" cy="259045"/>
    <xdr:sp macro="" textlink="">
      <xdr:nvSpPr>
        <xdr:cNvPr id="545" name="n_1mainValue【学校施設】&#10;一人当たり面積"/>
        <xdr:cNvSpPr txBox="1"/>
      </xdr:nvSpPr>
      <xdr:spPr>
        <a:xfrm>
          <a:off x="21075727" y="1094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162105</xdr:rowOff>
    </xdr:from>
    <xdr:ext cx="469744" cy="259045"/>
    <xdr:sp macro="" textlink="">
      <xdr:nvSpPr>
        <xdr:cNvPr id="546" name="n_2mainValue【学校施設】&#10;一人当たり面積"/>
        <xdr:cNvSpPr txBox="1"/>
      </xdr:nvSpPr>
      <xdr:spPr>
        <a:xfrm>
          <a:off x="20199427" y="1096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57" name="直線コネクタ 5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58" name="テキスト ボックス 55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9" name="直線コネクタ 5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0" name="テキスト ボックス 5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1" name="直線コネクタ 5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2" name="テキスト ボックス 5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3" name="直線コネクタ 5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4" name="テキスト ボックス 5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5" name="直線コネクタ 5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6" name="テキスト ボックス 56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570" name="直線コネクタ 569"/>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571"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72" name="直線コネクタ 57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73"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74" name="直線コネクタ 57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575" name="【児童館】&#10;有形固定資産減価償却率平均値テキスト"/>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76" name="フローチャート: 判断 575"/>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69850</xdr:rowOff>
    </xdr:from>
    <xdr:to>
      <xdr:col>81</xdr:col>
      <xdr:colOff>101600</xdr:colOff>
      <xdr:row>83</xdr:row>
      <xdr:rowOff>0</xdr:rowOff>
    </xdr:to>
    <xdr:sp macro="" textlink="">
      <xdr:nvSpPr>
        <xdr:cNvPr id="577" name="フローチャート: 判断 576"/>
        <xdr:cNvSpPr/>
      </xdr:nvSpPr>
      <xdr:spPr>
        <a:xfrm>
          <a:off x="1543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66039</xdr:rowOff>
    </xdr:from>
    <xdr:to>
      <xdr:col>76</xdr:col>
      <xdr:colOff>165100</xdr:colOff>
      <xdr:row>83</xdr:row>
      <xdr:rowOff>167639</xdr:rowOff>
    </xdr:to>
    <xdr:sp macro="" textlink="">
      <xdr:nvSpPr>
        <xdr:cNvPr id="578" name="フローチャート: 判断 577"/>
        <xdr:cNvSpPr/>
      </xdr:nvSpPr>
      <xdr:spPr>
        <a:xfrm>
          <a:off x="14541500" y="142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127000</xdr:rowOff>
    </xdr:from>
    <xdr:to>
      <xdr:col>72</xdr:col>
      <xdr:colOff>38100</xdr:colOff>
      <xdr:row>85</xdr:row>
      <xdr:rowOff>57150</xdr:rowOff>
    </xdr:to>
    <xdr:sp macro="" textlink="">
      <xdr:nvSpPr>
        <xdr:cNvPr id="579" name="フローチャート: 判断 578"/>
        <xdr:cNvSpPr/>
      </xdr:nvSpPr>
      <xdr:spPr>
        <a:xfrm>
          <a:off x="13652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73661</xdr:rowOff>
    </xdr:from>
    <xdr:to>
      <xdr:col>85</xdr:col>
      <xdr:colOff>177800</xdr:colOff>
      <xdr:row>83</xdr:row>
      <xdr:rowOff>3811</xdr:rowOff>
    </xdr:to>
    <xdr:sp macro="" textlink="">
      <xdr:nvSpPr>
        <xdr:cNvPr id="585" name="楕円 584"/>
        <xdr:cNvSpPr/>
      </xdr:nvSpPr>
      <xdr:spPr>
        <a:xfrm>
          <a:off x="16268700" y="141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52088</xdr:rowOff>
    </xdr:from>
    <xdr:ext cx="405111" cy="259045"/>
    <xdr:sp macro="" textlink="">
      <xdr:nvSpPr>
        <xdr:cNvPr id="586" name="【児童館】&#10;有形固定資産減価償却率該当値テキスト"/>
        <xdr:cNvSpPr txBox="1"/>
      </xdr:nvSpPr>
      <xdr:spPr>
        <a:xfrm>
          <a:off x="16357600"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587" name="楕円 586"/>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124461</xdr:rowOff>
    </xdr:from>
    <xdr:to>
      <xdr:col>85</xdr:col>
      <xdr:colOff>127000</xdr:colOff>
      <xdr:row>82</xdr:row>
      <xdr:rowOff>152400</xdr:rowOff>
    </xdr:to>
    <xdr:cxnSp macro="">
      <xdr:nvCxnSpPr>
        <xdr:cNvPr id="588" name="直線コネクタ 587"/>
        <xdr:cNvCxnSpPr/>
      </xdr:nvCxnSpPr>
      <xdr:spPr>
        <a:xfrm flipV="1">
          <a:off x="15481300" y="1418336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129539</xdr:rowOff>
    </xdr:from>
    <xdr:to>
      <xdr:col>76</xdr:col>
      <xdr:colOff>165100</xdr:colOff>
      <xdr:row>83</xdr:row>
      <xdr:rowOff>59689</xdr:rowOff>
    </xdr:to>
    <xdr:sp macro="" textlink="">
      <xdr:nvSpPr>
        <xdr:cNvPr id="589" name="楕円 588"/>
        <xdr:cNvSpPr/>
      </xdr:nvSpPr>
      <xdr:spPr>
        <a:xfrm>
          <a:off x="14541500" y="141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8889</xdr:rowOff>
    </xdr:to>
    <xdr:cxnSp macro="">
      <xdr:nvCxnSpPr>
        <xdr:cNvPr id="590" name="直線コネクタ 589"/>
        <xdr:cNvCxnSpPr/>
      </xdr:nvCxnSpPr>
      <xdr:spPr>
        <a:xfrm flipV="1">
          <a:off x="14592300" y="142113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16527</xdr:rowOff>
    </xdr:from>
    <xdr:ext cx="405111" cy="259045"/>
    <xdr:sp macro="" textlink="">
      <xdr:nvSpPr>
        <xdr:cNvPr id="591" name="n_1aveValue【児童館】&#10;有形固定資産減価償却率"/>
        <xdr:cNvSpPr txBox="1"/>
      </xdr:nvSpPr>
      <xdr:spPr>
        <a:xfrm>
          <a:off x="15266044" y="1390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158766</xdr:rowOff>
    </xdr:from>
    <xdr:ext cx="405111" cy="259045"/>
    <xdr:sp macro="" textlink="">
      <xdr:nvSpPr>
        <xdr:cNvPr id="592" name="n_2aveValue【児童館】&#10;有形固定資産減価償却率"/>
        <xdr:cNvSpPr txBox="1"/>
      </xdr:nvSpPr>
      <xdr:spPr>
        <a:xfrm>
          <a:off x="14389744" y="1438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73677</xdr:rowOff>
    </xdr:from>
    <xdr:ext cx="405111" cy="259045"/>
    <xdr:sp macro="" textlink="">
      <xdr:nvSpPr>
        <xdr:cNvPr id="593" name="n_3aveValue【児童館】&#10;有形固定資産減価償却率"/>
        <xdr:cNvSpPr txBox="1"/>
      </xdr:nvSpPr>
      <xdr:spPr>
        <a:xfrm>
          <a:off x="13500744" y="1430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594" name="n_1main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76216</xdr:rowOff>
    </xdr:from>
    <xdr:ext cx="405111" cy="259045"/>
    <xdr:sp macro="" textlink="">
      <xdr:nvSpPr>
        <xdr:cNvPr id="595" name="n_2mainValue【児童館】&#10;有形固定資産減価償却率"/>
        <xdr:cNvSpPr txBox="1"/>
      </xdr:nvSpPr>
      <xdr:spPr>
        <a:xfrm>
          <a:off x="14389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5714</xdr:rowOff>
    </xdr:from>
    <xdr:to>
      <xdr:col>116</xdr:col>
      <xdr:colOff>62864</xdr:colOff>
      <xdr:row>86</xdr:row>
      <xdr:rowOff>28575</xdr:rowOff>
    </xdr:to>
    <xdr:cxnSp macro="">
      <xdr:nvCxnSpPr>
        <xdr:cNvPr id="619" name="直線コネクタ 618"/>
        <xdr:cNvCxnSpPr/>
      </xdr:nvCxnSpPr>
      <xdr:spPr>
        <a:xfrm flipV="1">
          <a:off x="22160864" y="13378814"/>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32402</xdr:rowOff>
    </xdr:from>
    <xdr:ext cx="469744" cy="259045"/>
    <xdr:sp macro="" textlink="">
      <xdr:nvSpPr>
        <xdr:cNvPr id="620" name="【児童館】&#10;一人当たり面積最小値テキスト"/>
        <xdr:cNvSpPr txBox="1"/>
      </xdr:nvSpPr>
      <xdr:spPr>
        <a:xfrm>
          <a:off x="22199600"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28575</xdr:rowOff>
    </xdr:from>
    <xdr:to>
      <xdr:col>116</xdr:col>
      <xdr:colOff>152400</xdr:colOff>
      <xdr:row>86</xdr:row>
      <xdr:rowOff>28575</xdr:rowOff>
    </xdr:to>
    <xdr:cxnSp macro="">
      <xdr:nvCxnSpPr>
        <xdr:cNvPr id="621" name="直線コネクタ 620"/>
        <xdr:cNvCxnSpPr/>
      </xdr:nvCxnSpPr>
      <xdr:spPr>
        <a:xfrm>
          <a:off x="22072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123841</xdr:rowOff>
    </xdr:from>
    <xdr:ext cx="469744" cy="259045"/>
    <xdr:sp macro="" textlink="">
      <xdr:nvSpPr>
        <xdr:cNvPr id="622" name="【児童館】&#10;一人当たり面積最大値テキスト"/>
        <xdr:cNvSpPr txBox="1"/>
      </xdr:nvSpPr>
      <xdr:spPr>
        <a:xfrm>
          <a:off x="22199600"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5714</xdr:rowOff>
    </xdr:from>
    <xdr:to>
      <xdr:col>116</xdr:col>
      <xdr:colOff>152400</xdr:colOff>
      <xdr:row>78</xdr:row>
      <xdr:rowOff>5714</xdr:rowOff>
    </xdr:to>
    <xdr:cxnSp macro="">
      <xdr:nvCxnSpPr>
        <xdr:cNvPr id="623" name="直線コネクタ 622"/>
        <xdr:cNvCxnSpPr/>
      </xdr:nvCxnSpPr>
      <xdr:spPr>
        <a:xfrm>
          <a:off x="22072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624" name="【児童館】&#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625" name="フローチャート: 判断 624"/>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92075</xdr:rowOff>
    </xdr:from>
    <xdr:to>
      <xdr:col>112</xdr:col>
      <xdr:colOff>38100</xdr:colOff>
      <xdr:row>85</xdr:row>
      <xdr:rowOff>22225</xdr:rowOff>
    </xdr:to>
    <xdr:sp macro="" textlink="">
      <xdr:nvSpPr>
        <xdr:cNvPr id="626" name="フローチャート: 判断 625"/>
        <xdr:cNvSpPr/>
      </xdr:nvSpPr>
      <xdr:spPr>
        <a:xfrm>
          <a:off x="21272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74930</xdr:rowOff>
    </xdr:from>
    <xdr:to>
      <xdr:col>107</xdr:col>
      <xdr:colOff>101600</xdr:colOff>
      <xdr:row>85</xdr:row>
      <xdr:rowOff>5080</xdr:rowOff>
    </xdr:to>
    <xdr:sp macro="" textlink="">
      <xdr:nvSpPr>
        <xdr:cNvPr id="627" name="フローチャート: 判断 626"/>
        <xdr:cNvSpPr/>
      </xdr:nvSpPr>
      <xdr:spPr>
        <a:xfrm>
          <a:off x="20383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93980</xdr:rowOff>
    </xdr:from>
    <xdr:to>
      <xdr:col>102</xdr:col>
      <xdr:colOff>165100</xdr:colOff>
      <xdr:row>84</xdr:row>
      <xdr:rowOff>24130</xdr:rowOff>
    </xdr:to>
    <xdr:sp macro="" textlink="">
      <xdr:nvSpPr>
        <xdr:cNvPr id="628" name="フローチャート: 判断 627"/>
        <xdr:cNvSpPr/>
      </xdr:nvSpPr>
      <xdr:spPr>
        <a:xfrm>
          <a:off x="19494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634" name="楕円 633"/>
        <xdr:cNvSpPr/>
      </xdr:nvSpPr>
      <xdr:spPr>
        <a:xfrm>
          <a:off x="22110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161307</xdr:rowOff>
    </xdr:from>
    <xdr:ext cx="469744" cy="259045"/>
    <xdr:sp macro="" textlink="">
      <xdr:nvSpPr>
        <xdr:cNvPr id="635" name="【児童館】&#10;一人当たり面積該当値テキスト"/>
        <xdr:cNvSpPr txBox="1"/>
      </xdr:nvSpPr>
      <xdr:spPr>
        <a:xfrm>
          <a:off x="22199600" y="1456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78739</xdr:rowOff>
    </xdr:from>
    <xdr:to>
      <xdr:col>112</xdr:col>
      <xdr:colOff>38100</xdr:colOff>
      <xdr:row>86</xdr:row>
      <xdr:rowOff>8889</xdr:rowOff>
    </xdr:to>
    <xdr:sp macro="" textlink="">
      <xdr:nvSpPr>
        <xdr:cNvPr id="636" name="楕円 635"/>
        <xdr:cNvSpPr/>
      </xdr:nvSpPr>
      <xdr:spPr>
        <a:xfrm>
          <a:off x="2127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129539</xdr:rowOff>
    </xdr:to>
    <xdr:cxnSp macro="">
      <xdr:nvCxnSpPr>
        <xdr:cNvPr id="637" name="直線コネクタ 636"/>
        <xdr:cNvCxnSpPr/>
      </xdr:nvCxnSpPr>
      <xdr:spPr>
        <a:xfrm flipV="1">
          <a:off x="21323300" y="14698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38" name="楕円 637"/>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129539</xdr:rowOff>
    </xdr:from>
    <xdr:to>
      <xdr:col>111</xdr:col>
      <xdr:colOff>177800</xdr:colOff>
      <xdr:row>85</xdr:row>
      <xdr:rowOff>133350</xdr:rowOff>
    </xdr:to>
    <xdr:cxnSp macro="">
      <xdr:nvCxnSpPr>
        <xdr:cNvPr id="639" name="直線コネクタ 638"/>
        <xdr:cNvCxnSpPr/>
      </xdr:nvCxnSpPr>
      <xdr:spPr>
        <a:xfrm flipV="1">
          <a:off x="20434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38752</xdr:rowOff>
    </xdr:from>
    <xdr:ext cx="469744" cy="259045"/>
    <xdr:sp macro="" textlink="">
      <xdr:nvSpPr>
        <xdr:cNvPr id="640" name="n_1aveValue【児童館】&#10;一人当たり面積"/>
        <xdr:cNvSpPr txBox="1"/>
      </xdr:nvSpPr>
      <xdr:spPr>
        <a:xfrm>
          <a:off x="210757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21607</xdr:rowOff>
    </xdr:from>
    <xdr:ext cx="469744" cy="259045"/>
    <xdr:sp macro="" textlink="">
      <xdr:nvSpPr>
        <xdr:cNvPr id="641" name="n_2aveValue【児童館】&#10;一人当たり面積"/>
        <xdr:cNvSpPr txBox="1"/>
      </xdr:nvSpPr>
      <xdr:spPr>
        <a:xfrm>
          <a:off x="20199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40657</xdr:rowOff>
    </xdr:from>
    <xdr:ext cx="469744" cy="259045"/>
    <xdr:sp macro="" textlink="">
      <xdr:nvSpPr>
        <xdr:cNvPr id="642" name="n_3aveValue【児童館】&#10;一人当たり面積"/>
        <xdr:cNvSpPr txBox="1"/>
      </xdr:nvSpPr>
      <xdr:spPr>
        <a:xfrm>
          <a:off x="19310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xdr:rowOff>
    </xdr:from>
    <xdr:ext cx="469744" cy="259045"/>
    <xdr:sp macro="" textlink="">
      <xdr:nvSpPr>
        <xdr:cNvPr id="643" name="n_1mainValue【児童館】&#10;一人当たり面積"/>
        <xdr:cNvSpPr txBox="1"/>
      </xdr:nvSpPr>
      <xdr:spPr>
        <a:xfrm>
          <a:off x="21075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44"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5" name="テキスト ボックス 65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5" name="テキスト ボックス 66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69" name="直線コネクタ 668"/>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70"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71" name="直線コネクタ 670"/>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3" name="直線コネクタ 67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65422</xdr:rowOff>
    </xdr:from>
    <xdr:ext cx="405111" cy="259045"/>
    <xdr:sp macro="" textlink="">
      <xdr:nvSpPr>
        <xdr:cNvPr id="674" name="【公民館】&#10;有形固定資産減価償却率平均値テキスト"/>
        <xdr:cNvSpPr txBox="1"/>
      </xdr:nvSpPr>
      <xdr:spPr>
        <a:xfrm>
          <a:off x="163576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75" name="フローチャート: 判断 674"/>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76" name="フローチャート: 判断 675"/>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77" name="フローチャート: 判断 676"/>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78" name="フローチャート: 判断 677"/>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84" name="楕円 683"/>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685" name="【公民館】&#10;有形固定資産減価償却率該当値テキスト"/>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154939</xdr:rowOff>
    </xdr:from>
    <xdr:to>
      <xdr:col>81</xdr:col>
      <xdr:colOff>101600</xdr:colOff>
      <xdr:row>105</xdr:row>
      <xdr:rowOff>85089</xdr:rowOff>
    </xdr:to>
    <xdr:sp macro="" textlink="">
      <xdr:nvSpPr>
        <xdr:cNvPr id="686" name="楕円 685"/>
        <xdr:cNvSpPr/>
      </xdr:nvSpPr>
      <xdr:spPr>
        <a:xfrm>
          <a:off x="1543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34289</xdr:rowOff>
    </xdr:to>
    <xdr:cxnSp macro="">
      <xdr:nvCxnSpPr>
        <xdr:cNvPr id="687" name="直線コネクタ 686"/>
        <xdr:cNvCxnSpPr/>
      </xdr:nvCxnSpPr>
      <xdr:spPr>
        <a:xfrm flipV="1">
          <a:off x="15481300" y="17998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688" name="楕円 687"/>
        <xdr:cNvSpPr/>
      </xdr:nvSpPr>
      <xdr:spPr>
        <a:xfrm>
          <a:off x="14541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91439</xdr:rowOff>
    </xdr:to>
    <xdr:cxnSp macro="">
      <xdr:nvCxnSpPr>
        <xdr:cNvPr id="689" name="直線コネクタ 688"/>
        <xdr:cNvCxnSpPr/>
      </xdr:nvCxnSpPr>
      <xdr:spPr>
        <a:xfrm flipV="1">
          <a:off x="14592300" y="18036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690" name="n_1aveValue【公民館】&#10;有形固定資産減価償却率"/>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691" name="n_2aveValue【公民館】&#10;有形固定資産減価償却率"/>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92" name="n_3ave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76216</xdr:rowOff>
    </xdr:from>
    <xdr:ext cx="405111" cy="259045"/>
    <xdr:sp macro="" textlink="">
      <xdr:nvSpPr>
        <xdr:cNvPr id="693" name="n_1mainValue【公民館】&#10;有形固定資産減価償却率"/>
        <xdr:cNvSpPr txBox="1"/>
      </xdr:nvSpPr>
      <xdr:spPr>
        <a:xfrm>
          <a:off x="15266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694" name="n_2mainValue【公民館】&#10;有形固定資産減価償却率"/>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718" name="直線コネクタ 717"/>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719"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720" name="直線コネクタ 719"/>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721"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722" name="直線コネクタ 721"/>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723" name="【公民館】&#10;一人当たり面積平均値テキスト"/>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724" name="フローチャート: 判断 723"/>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725" name="フローチャート: 判断 724"/>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726" name="フローチャート: 判断 725"/>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727" name="フローチャート: 判断 726"/>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133604</xdr:rowOff>
    </xdr:from>
    <xdr:to>
      <xdr:col>116</xdr:col>
      <xdr:colOff>114300</xdr:colOff>
      <xdr:row>107</xdr:row>
      <xdr:rowOff>63754</xdr:rowOff>
    </xdr:to>
    <xdr:sp macro="" textlink="">
      <xdr:nvSpPr>
        <xdr:cNvPr id="733" name="楕円 732"/>
        <xdr:cNvSpPr/>
      </xdr:nvSpPr>
      <xdr:spPr>
        <a:xfrm>
          <a:off x="22110700" y="183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156481</xdr:rowOff>
    </xdr:from>
    <xdr:ext cx="469744" cy="259045"/>
    <xdr:sp macro="" textlink="">
      <xdr:nvSpPr>
        <xdr:cNvPr id="734" name="【公民館】&#10;一人当たり面積該当値テキスト"/>
        <xdr:cNvSpPr txBox="1"/>
      </xdr:nvSpPr>
      <xdr:spPr>
        <a:xfrm>
          <a:off x="22199600" y="181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140843</xdr:rowOff>
    </xdr:from>
    <xdr:to>
      <xdr:col>112</xdr:col>
      <xdr:colOff>38100</xdr:colOff>
      <xdr:row>107</xdr:row>
      <xdr:rowOff>70993</xdr:rowOff>
    </xdr:to>
    <xdr:sp macro="" textlink="">
      <xdr:nvSpPr>
        <xdr:cNvPr id="735" name="楕円 734"/>
        <xdr:cNvSpPr/>
      </xdr:nvSpPr>
      <xdr:spPr>
        <a:xfrm>
          <a:off x="21272500" y="183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12954</xdr:rowOff>
    </xdr:from>
    <xdr:to>
      <xdr:col>116</xdr:col>
      <xdr:colOff>63500</xdr:colOff>
      <xdr:row>107</xdr:row>
      <xdr:rowOff>20193</xdr:rowOff>
    </xdr:to>
    <xdr:cxnSp macro="">
      <xdr:nvCxnSpPr>
        <xdr:cNvPr id="736" name="直線コネクタ 735"/>
        <xdr:cNvCxnSpPr/>
      </xdr:nvCxnSpPr>
      <xdr:spPr>
        <a:xfrm flipV="1">
          <a:off x="21323300" y="1835810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149988</xdr:rowOff>
    </xdr:from>
    <xdr:to>
      <xdr:col>107</xdr:col>
      <xdr:colOff>101600</xdr:colOff>
      <xdr:row>107</xdr:row>
      <xdr:rowOff>80138</xdr:rowOff>
    </xdr:to>
    <xdr:sp macro="" textlink="">
      <xdr:nvSpPr>
        <xdr:cNvPr id="737" name="楕円 736"/>
        <xdr:cNvSpPr/>
      </xdr:nvSpPr>
      <xdr:spPr>
        <a:xfrm>
          <a:off x="20383500" y="183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20193</xdr:rowOff>
    </xdr:from>
    <xdr:to>
      <xdr:col>111</xdr:col>
      <xdr:colOff>177800</xdr:colOff>
      <xdr:row>107</xdr:row>
      <xdr:rowOff>29338</xdr:rowOff>
    </xdr:to>
    <xdr:cxnSp macro="">
      <xdr:nvCxnSpPr>
        <xdr:cNvPr id="738" name="直線コネクタ 737"/>
        <xdr:cNvCxnSpPr/>
      </xdr:nvCxnSpPr>
      <xdr:spPr>
        <a:xfrm flipV="1">
          <a:off x="20434300" y="1836534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101744</xdr:rowOff>
    </xdr:from>
    <xdr:ext cx="469744" cy="259045"/>
    <xdr:sp macro="" textlink="">
      <xdr:nvSpPr>
        <xdr:cNvPr id="739" name="n_1aveValue【公民館】&#10;一人当たり面積"/>
        <xdr:cNvSpPr txBox="1"/>
      </xdr:nvSpPr>
      <xdr:spPr>
        <a:xfrm>
          <a:off x="210757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740" name="n_2aveValue【公民館】&#10;一人当たり面積"/>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741" name="n_3aveValue【公民館】&#10;一人当たり面積"/>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87520</xdr:rowOff>
    </xdr:from>
    <xdr:ext cx="469744" cy="259045"/>
    <xdr:sp macro="" textlink="">
      <xdr:nvSpPr>
        <xdr:cNvPr id="742" name="n_1mainValue【公民館】&#10;一人当たり面積"/>
        <xdr:cNvSpPr txBox="1"/>
      </xdr:nvSpPr>
      <xdr:spPr>
        <a:xfrm>
          <a:off x="21075727" y="1808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96665</xdr:rowOff>
    </xdr:from>
    <xdr:ext cx="469744" cy="259045"/>
    <xdr:sp macro="" textlink="">
      <xdr:nvSpPr>
        <xdr:cNvPr id="743" name="n_2mainValue【公民館】&#10;一人当たり面積"/>
        <xdr:cNvSpPr txBox="1"/>
      </xdr:nvSpPr>
      <xdr:spPr>
        <a:xfrm>
          <a:off x="20199427" y="1809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公営住宅は類似団体平均と比較して</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ポイント高くなっているが、ほとんどの類型で、有形固定資産減価償却率は類似団体平均を下回っている。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年度に、保育所については平成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年度に新しく統合施設を建設したため、有形固定資産減価償却率が低くなっている。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道路、橋梁、公民館についても長寿命化を図っているところであるが、今後も引続き計画的な管理が必要である。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4,541
261.31
4,216,174
4,017,219
69,362
2,411,225
5,388,506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4" name="正方形/長方形 1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5" name="正方形/長方形 1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6" name="正方形/長方形 1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7" name="正方形/長方形 1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8" name="正方形/長方形 1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09" name="正方形/長方形 1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0" name="正方形/長方形 1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1" name="正方形/長方形 1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2" name="正方形/長方形 1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3" name="正方形/長方形 1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4" name="正方形/長方形 1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5" name="正方形/長方形 1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6" name="正方形/長方形 1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7" name="正方形/長方形 1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8" name="正方形/長方形 1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19" name="正方形/長方形 1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0" name="テキスト ボックス 1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1" name="直線コネクタ 1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22" name="直線コネクタ 1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23" name="テキスト ボックス 1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4" name="直線コネクタ 1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5" name="テキスト ボックス 1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6" name="直線コネクタ 1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7" name="テキスト ボックス 1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28" name="直線コネクタ 1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29" name="テキスト ボックス 1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30" name="直線コネクタ 1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31" name="テキスト ボックス 1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32" name="直線コネクタ 1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133" name="テキスト ボックス 1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4" name="直線コネクタ 1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135" name="テキスト ボックス 1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137" name="直線コネクタ 136"/>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138"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139" name="直線コネクタ 1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140" name="【保健センター・保健所】&#10;有形固定資産減価償却率最大値テキスト"/>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141" name="直線コネクタ 140"/>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142"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143" name="フローチャート: 判断 14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144" name="フローチャート: 判断 143"/>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166024</xdr:rowOff>
    </xdr:from>
    <xdr:ext cx="405111" cy="259045"/>
    <xdr:sp macro="" textlink="">
      <xdr:nvSpPr>
        <xdr:cNvPr id="145" name="n_1aveValue【保健センター・保健所】&#10;有形固定資産減価償却率"/>
        <xdr:cNvSpPr txBox="1"/>
      </xdr:nvSpPr>
      <xdr:spPr>
        <a:xfrm>
          <a:off x="15266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146" name="フローチャート: 判断 145"/>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147" name="n_2ave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148" name="フローチャート: 判断 147"/>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149" name="n_3aveValue【保健センター・保健所】&#10;有形固定資産減価償却率"/>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150" name="テキスト ボックス 1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51" name="テキスト ボックス 1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2" name="テキスト ボックス 1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3" name="テキスト ボックス 1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4" name="テキスト ボックス 1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155" name="楕円 154"/>
        <xdr:cNvSpPr/>
      </xdr:nvSpPr>
      <xdr:spPr>
        <a:xfrm>
          <a:off x="162687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104339</xdr:rowOff>
    </xdr:from>
    <xdr:ext cx="405111" cy="259045"/>
    <xdr:sp macro="" textlink="">
      <xdr:nvSpPr>
        <xdr:cNvPr id="156" name="【保健センター・保健所】&#10;有形固定資産減価償却率該当値テキスト"/>
        <xdr:cNvSpPr txBox="1"/>
      </xdr:nvSpPr>
      <xdr:spPr>
        <a:xfrm>
          <a:off x="16357600" y="970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157" name="楕円 156"/>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132262</xdr:rowOff>
    </xdr:from>
    <xdr:to>
      <xdr:col>85</xdr:col>
      <xdr:colOff>127000</xdr:colOff>
      <xdr:row>57</xdr:row>
      <xdr:rowOff>155122</xdr:rowOff>
    </xdr:to>
    <xdr:cxnSp macro="">
      <xdr:nvCxnSpPr>
        <xdr:cNvPr id="158" name="直線コネクタ 157"/>
        <xdr:cNvCxnSpPr/>
      </xdr:nvCxnSpPr>
      <xdr:spPr>
        <a:xfrm flipV="1">
          <a:off x="15481300" y="99049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136978</xdr:rowOff>
    </xdr:from>
    <xdr:to>
      <xdr:col>76</xdr:col>
      <xdr:colOff>165100</xdr:colOff>
      <xdr:row>58</xdr:row>
      <xdr:rowOff>67128</xdr:rowOff>
    </xdr:to>
    <xdr:sp macro="" textlink="">
      <xdr:nvSpPr>
        <xdr:cNvPr id="159" name="楕円 158"/>
        <xdr:cNvSpPr/>
      </xdr:nvSpPr>
      <xdr:spPr>
        <a:xfrm>
          <a:off x="14541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16328</xdr:rowOff>
    </xdr:to>
    <xdr:cxnSp macro="">
      <xdr:nvCxnSpPr>
        <xdr:cNvPr id="160" name="直線コネクタ 159"/>
        <xdr:cNvCxnSpPr/>
      </xdr:nvCxnSpPr>
      <xdr:spPr>
        <a:xfrm flipV="1">
          <a:off x="14592300" y="992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50999</xdr:rowOff>
    </xdr:from>
    <xdr:ext cx="405111" cy="259045"/>
    <xdr:sp macro="" textlink="">
      <xdr:nvSpPr>
        <xdr:cNvPr id="161" name="n_1mainValue【保健センター・保健所】&#10;有形固定資産減価償却率"/>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162" name="n_2mainValue【保健センター・保健所】&#10;有形固定資産減価償却率"/>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63" name="正方形/長方形 1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64" name="正方形/長方形 1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65" name="正方形/長方形 1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66" name="正方形/長方形 1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67" name="正方形/長方形 1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68" name="正方形/長方形 1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69" name="正方形/長方形 1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0" name="正方形/長方形 1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71" name="テキスト ボックス 1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72" name="直線コネクタ 1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173" name="直線コネクタ 1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174" name="テキスト ボックス 1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175" name="直線コネクタ 1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176" name="テキスト ボックス 1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77" name="直線コネクタ 1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78" name="テキスト ボックス 1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179" name="直線コネクタ 1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180" name="テキスト ボックス 1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181" name="直線コネクタ 1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182" name="テキスト ボックス 1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3" name="直線コネクタ 1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84" name="テキスト ボックス 1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186" name="直線コネクタ 185"/>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187" name="【保健センター・保健所】&#10;一人当たり面積最小値テキスト"/>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188" name="直線コネクタ 187"/>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189" name="【保健センター・保健所】&#10;一人当たり面積最大値テキスト"/>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190" name="直線コネクタ 189"/>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23512</xdr:rowOff>
    </xdr:from>
    <xdr:ext cx="469744" cy="259045"/>
    <xdr:sp macro="" textlink="">
      <xdr:nvSpPr>
        <xdr:cNvPr id="191" name="【保健センター・保健所】&#10;一人当たり面積平均値テキスト"/>
        <xdr:cNvSpPr txBox="1"/>
      </xdr:nvSpPr>
      <xdr:spPr>
        <a:xfrm>
          <a:off x="22199600" y="10653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192" name="フローチャート: 判断 191"/>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193" name="フローチャート: 判断 192"/>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121048</xdr:rowOff>
    </xdr:from>
    <xdr:ext cx="469744" cy="259045"/>
    <xdr:sp macro="" textlink="">
      <xdr:nvSpPr>
        <xdr:cNvPr id="194" name="n_1aveValue【保健センター・保健所】&#10;一人当たり面積"/>
        <xdr:cNvSpPr txBox="1"/>
      </xdr:nvSpPr>
      <xdr:spPr>
        <a:xfrm>
          <a:off x="210757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195" name="フローチャート: 判断 194"/>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134764</xdr:rowOff>
    </xdr:from>
    <xdr:ext cx="469744" cy="259045"/>
    <xdr:sp macro="" textlink="">
      <xdr:nvSpPr>
        <xdr:cNvPr id="196" name="n_2aveValue【保健センター・保健所】&#10;一人当たり面積"/>
        <xdr:cNvSpPr txBox="1"/>
      </xdr:nvSpPr>
      <xdr:spPr>
        <a:xfrm>
          <a:off x="20199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197" name="フローチャート: 判断 196"/>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31132</xdr:rowOff>
    </xdr:from>
    <xdr:ext cx="469744" cy="259045"/>
    <xdr:sp macro="" textlink="">
      <xdr:nvSpPr>
        <xdr:cNvPr id="198" name="n_3aveValue【保健センター・保健所】&#10;一人当たり面積"/>
        <xdr:cNvSpPr txBox="1"/>
      </xdr:nvSpPr>
      <xdr:spPr>
        <a:xfrm>
          <a:off x="19310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199" name="テキスト ボックス 1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0" name="テキスト ボックス 1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1" name="テキスト ボックス 2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2" name="テキスト ボックス 2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3" name="テキスト ボックス 2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147320</xdr:rowOff>
    </xdr:from>
    <xdr:to>
      <xdr:col>116</xdr:col>
      <xdr:colOff>114300</xdr:colOff>
      <xdr:row>64</xdr:row>
      <xdr:rowOff>77470</xdr:rowOff>
    </xdr:to>
    <xdr:sp macro="" textlink="">
      <xdr:nvSpPr>
        <xdr:cNvPr id="204" name="楕円 203"/>
        <xdr:cNvSpPr/>
      </xdr:nvSpPr>
      <xdr:spPr>
        <a:xfrm>
          <a:off x="22110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62247</xdr:rowOff>
    </xdr:from>
    <xdr:ext cx="469744" cy="259045"/>
    <xdr:sp macro="" textlink="">
      <xdr:nvSpPr>
        <xdr:cNvPr id="205" name="【保健センター・保健所】&#10;一人当たり面積該当値テキスト"/>
        <xdr:cNvSpPr txBox="1"/>
      </xdr:nvSpPr>
      <xdr:spPr>
        <a:xfrm>
          <a:off x="22199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148463</xdr:rowOff>
    </xdr:from>
    <xdr:to>
      <xdr:col>112</xdr:col>
      <xdr:colOff>38100</xdr:colOff>
      <xdr:row>64</xdr:row>
      <xdr:rowOff>78613</xdr:rowOff>
    </xdr:to>
    <xdr:sp macro="" textlink="">
      <xdr:nvSpPr>
        <xdr:cNvPr id="206" name="楕円 205"/>
        <xdr:cNvSpPr/>
      </xdr:nvSpPr>
      <xdr:spPr>
        <a:xfrm>
          <a:off x="21272500" y="109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26670</xdr:rowOff>
    </xdr:from>
    <xdr:to>
      <xdr:col>116</xdr:col>
      <xdr:colOff>63500</xdr:colOff>
      <xdr:row>64</xdr:row>
      <xdr:rowOff>27813</xdr:rowOff>
    </xdr:to>
    <xdr:cxnSp macro="">
      <xdr:nvCxnSpPr>
        <xdr:cNvPr id="207" name="直線コネクタ 206"/>
        <xdr:cNvCxnSpPr/>
      </xdr:nvCxnSpPr>
      <xdr:spPr>
        <a:xfrm flipV="1">
          <a:off x="21323300" y="1099947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149987</xdr:rowOff>
    </xdr:from>
    <xdr:to>
      <xdr:col>107</xdr:col>
      <xdr:colOff>101600</xdr:colOff>
      <xdr:row>64</xdr:row>
      <xdr:rowOff>80137</xdr:rowOff>
    </xdr:to>
    <xdr:sp macro="" textlink="">
      <xdr:nvSpPr>
        <xdr:cNvPr id="208" name="楕円 207"/>
        <xdr:cNvSpPr/>
      </xdr:nvSpPr>
      <xdr:spPr>
        <a:xfrm>
          <a:off x="20383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27813</xdr:rowOff>
    </xdr:from>
    <xdr:to>
      <xdr:col>111</xdr:col>
      <xdr:colOff>177800</xdr:colOff>
      <xdr:row>64</xdr:row>
      <xdr:rowOff>29337</xdr:rowOff>
    </xdr:to>
    <xdr:cxnSp macro="">
      <xdr:nvCxnSpPr>
        <xdr:cNvPr id="209" name="直線コネクタ 208"/>
        <xdr:cNvCxnSpPr/>
      </xdr:nvCxnSpPr>
      <xdr:spPr>
        <a:xfrm flipV="1">
          <a:off x="20434300" y="110006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69740</xdr:rowOff>
    </xdr:from>
    <xdr:ext cx="469744" cy="259045"/>
    <xdr:sp macro="" textlink="">
      <xdr:nvSpPr>
        <xdr:cNvPr id="210" name="n_1mainValue【保健センター・保健所】&#10;一人当たり面積"/>
        <xdr:cNvSpPr txBox="1"/>
      </xdr:nvSpPr>
      <xdr:spPr>
        <a:xfrm>
          <a:off x="21075727" y="1104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71264</xdr:rowOff>
    </xdr:from>
    <xdr:ext cx="469744" cy="259045"/>
    <xdr:sp macro="" textlink="">
      <xdr:nvSpPr>
        <xdr:cNvPr id="211" name="n_2mainValue【保健センター・保健所】&#10;一人当たり面積"/>
        <xdr:cNvSpPr txBox="1"/>
      </xdr:nvSpPr>
      <xdr:spPr>
        <a:xfrm>
          <a:off x="201994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12" name="正方形/長方形 2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13" name="正方形/長方形 2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14" name="正方形/長方形 2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15" name="正方形/長方形 2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16" name="正方形/長方形 2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17" name="正方形/長方形 2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18" name="正方形/長方形 2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19" name="正方形/長方形 2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0" name="テキスト ボックス 2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21" name="直線コネクタ 2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22" name="直線コネクタ 2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23" name="テキスト ボックス 2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24" name="直線コネクタ 2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25" name="テキスト ボックス 2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26" name="直線コネクタ 2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27" name="テキスト ボックス 2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28" name="直線コネクタ 2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29" name="テキスト ボックス 2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30" name="直線コネクタ 2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31" name="テキスト ボックス 2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32" name="直線コネクタ 2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33" name="テキスト ボックス 2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34" name="直線コネクタ 2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35" name="テキスト ボックス 2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237" name="直線コネクタ 236"/>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238"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239" name="直線コネクタ 238"/>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4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241" name="直線コネクタ 24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155501</xdr:rowOff>
    </xdr:from>
    <xdr:ext cx="405111" cy="259045"/>
    <xdr:sp macro="" textlink="">
      <xdr:nvSpPr>
        <xdr:cNvPr id="242" name="【消防施設】&#10;有形固定資産減価償却率平均値テキスト"/>
        <xdr:cNvSpPr txBox="1"/>
      </xdr:nvSpPr>
      <xdr:spPr>
        <a:xfrm>
          <a:off x="16357600" y="1370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243" name="フローチャート: 判断 242"/>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244" name="フローチャート: 判断 243"/>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89098</xdr:rowOff>
    </xdr:from>
    <xdr:ext cx="405111" cy="259045"/>
    <xdr:sp macro="" textlink="">
      <xdr:nvSpPr>
        <xdr:cNvPr id="245" name="n_1aveValue【消防施設】&#10;有形固定資産減価償却率"/>
        <xdr:cNvSpPr txBox="1"/>
      </xdr:nvSpPr>
      <xdr:spPr>
        <a:xfrm>
          <a:off x="152660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246" name="フローチャート: 判断 245"/>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74403</xdr:rowOff>
    </xdr:from>
    <xdr:ext cx="405111" cy="259045"/>
    <xdr:sp macro="" textlink="">
      <xdr:nvSpPr>
        <xdr:cNvPr id="247" name="n_2aveValue【消防施設】&#10;有形固定資産減価償却率"/>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248" name="フローチャート: 判断 247"/>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249" name="n_3ave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50" name="テキスト ボックス 2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51" name="テキスト ボックス 2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52" name="テキスト ボックス 2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53" name="テキスト ボックス 2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54" name="テキスト ボックス 2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xdr:rowOff>
    </xdr:from>
    <xdr:to>
      <xdr:col>85</xdr:col>
      <xdr:colOff>177800</xdr:colOff>
      <xdr:row>82</xdr:row>
      <xdr:rowOff>110127</xdr:rowOff>
    </xdr:to>
    <xdr:sp macro="" textlink="">
      <xdr:nvSpPr>
        <xdr:cNvPr id="255" name="楕円 254"/>
        <xdr:cNvSpPr/>
      </xdr:nvSpPr>
      <xdr:spPr>
        <a:xfrm>
          <a:off x="162687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158404</xdr:rowOff>
    </xdr:from>
    <xdr:ext cx="405111" cy="259045"/>
    <xdr:sp macro="" textlink="">
      <xdr:nvSpPr>
        <xdr:cNvPr id="256" name="【消防施設】&#10;有形固定資産減価償却率該当値テキスト"/>
        <xdr:cNvSpPr txBox="1"/>
      </xdr:nvSpPr>
      <xdr:spPr>
        <a:xfrm>
          <a:off x="16357600"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57" name="正方形/長方形 2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58" name="正方形/長方形 2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59" name="正方形/長方形 2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60" name="正方形/長方形 2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61" name="正方形/長方形 2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62" name="正方形/長方形 2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63" name="正方形/長方形 2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64" name="正方形/長方形 2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65" name="テキスト ボックス 2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66" name="直線コネクタ 2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67" name="直線コネクタ 2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68" name="テキスト ボックス 2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69" name="直線コネクタ 2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70" name="テキスト ボックス 2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71" name="直線コネクタ 2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72" name="テキスト ボックス 2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73" name="直線コネクタ 2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74" name="テキスト ボックス 2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75" name="直線コネクタ 2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76" name="テキスト ボックス 2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77" name="直線コネクタ 2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278" name="テキスト ボックス 277"/>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280" name="直線コネクタ 279"/>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281"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282" name="直線コネクタ 281"/>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283"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284" name="直線コネクタ 283"/>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285" name="【消防施設】&#10;一人当たり面積平均値テキスト"/>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286" name="フローチャート: 判断 285"/>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287" name="フローチャート: 判断 286"/>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288" name="n_1aveValue【消防施設】&#10;一人当たり面積"/>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289" name="フローチャート: 判断 288"/>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290" name="n_2aveValue【消防施設】&#10;一人当たり面積"/>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291" name="フローチャート: 判断 290"/>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292" name="n_3aveValue【消防施設】&#10;一人当たり面積"/>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293" name="テキスト ボックス 2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94" name="テキスト ボックス 2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95" name="テキスト ボックス 2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96" name="テキスト ボックス 2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97" name="テキスト ボックス 2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37401</xdr:rowOff>
    </xdr:from>
    <xdr:to>
      <xdr:col>116</xdr:col>
      <xdr:colOff>114300</xdr:colOff>
      <xdr:row>86</xdr:row>
      <xdr:rowOff>139001</xdr:rowOff>
    </xdr:to>
    <xdr:sp macro="" textlink="">
      <xdr:nvSpPr>
        <xdr:cNvPr id="298" name="楕円 297"/>
        <xdr:cNvSpPr/>
      </xdr:nvSpPr>
      <xdr:spPr>
        <a:xfrm>
          <a:off x="22110700" y="147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123778</xdr:rowOff>
    </xdr:from>
    <xdr:ext cx="469744" cy="259045"/>
    <xdr:sp macro="" textlink="">
      <xdr:nvSpPr>
        <xdr:cNvPr id="299" name="【消防施設】&#10;一人当たり面積該当値テキスト"/>
        <xdr:cNvSpPr txBox="1"/>
      </xdr:nvSpPr>
      <xdr:spPr>
        <a:xfrm>
          <a:off x="22199600" y="1469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00" name="正方形/長方形 2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01" name="正方形/長方形 3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2" name="正方形/長方形 3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3" name="正方形/長方形 3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4" name="正方形/長方形 3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5" name="正方形/長方形 3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06" name="正方形/長方形 3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7" name="正方形/長方形 3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8" name="テキスト ボックス 3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9" name="直線コネクタ 3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10" name="直線コネクタ 3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11" name="テキスト ボックス 31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12" name="直線コネクタ 3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13" name="テキスト ボックス 3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14" name="直線コネクタ 3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15" name="テキスト ボックス 3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16" name="直線コネクタ 3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17" name="テキスト ボックス 3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18" name="直線コネクタ 3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19" name="テキスト ボックス 3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20" name="直線コネクタ 3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21" name="テキスト ボックス 32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22" name="直線コネクタ 3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23" name="テキスト ボックス 3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325" name="直線コネクタ 324"/>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326"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327" name="直線コネクタ 326"/>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328"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329" name="直線コネクタ 328"/>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330" name="【庁舎】&#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331" name="フローチャート: 判断 33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332" name="フローチャート: 判断 331"/>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333"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34" name="フローチャート: 判断 333"/>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335"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336" name="フローチャート: 判断 335"/>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337" name="n_3aveValue【庁舎】&#10;有形固定資産減価償却率"/>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38" name="テキスト ボックス 3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9" name="テキスト ボックス 3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40" name="テキスト ボックス 3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41" name="テキスト ボックス 3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42" name="テキスト ボックス 3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89081</xdr:rowOff>
    </xdr:from>
    <xdr:to>
      <xdr:col>85</xdr:col>
      <xdr:colOff>177800</xdr:colOff>
      <xdr:row>103</xdr:row>
      <xdr:rowOff>19231</xdr:rowOff>
    </xdr:to>
    <xdr:sp macro="" textlink="">
      <xdr:nvSpPr>
        <xdr:cNvPr id="343" name="楕円 342"/>
        <xdr:cNvSpPr/>
      </xdr:nvSpPr>
      <xdr:spPr>
        <a:xfrm>
          <a:off x="16268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111958</xdr:rowOff>
    </xdr:from>
    <xdr:ext cx="405111" cy="259045"/>
    <xdr:sp macro="" textlink="">
      <xdr:nvSpPr>
        <xdr:cNvPr id="344" name="【庁舎】&#10;有形固定資産減価償却率該当値テキスト"/>
        <xdr:cNvSpPr txBox="1"/>
      </xdr:nvSpPr>
      <xdr:spPr>
        <a:xfrm>
          <a:off x="16357600" y="1742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115207</xdr:rowOff>
    </xdr:from>
    <xdr:to>
      <xdr:col>81</xdr:col>
      <xdr:colOff>101600</xdr:colOff>
      <xdr:row>103</xdr:row>
      <xdr:rowOff>45357</xdr:rowOff>
    </xdr:to>
    <xdr:sp macro="" textlink="">
      <xdr:nvSpPr>
        <xdr:cNvPr id="345" name="楕円 344"/>
        <xdr:cNvSpPr/>
      </xdr:nvSpPr>
      <xdr:spPr>
        <a:xfrm>
          <a:off x="15430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139881</xdr:rowOff>
    </xdr:from>
    <xdr:to>
      <xdr:col>85</xdr:col>
      <xdr:colOff>127000</xdr:colOff>
      <xdr:row>102</xdr:row>
      <xdr:rowOff>166007</xdr:rowOff>
    </xdr:to>
    <xdr:cxnSp macro="">
      <xdr:nvCxnSpPr>
        <xdr:cNvPr id="346" name="直線コネクタ 345"/>
        <xdr:cNvCxnSpPr/>
      </xdr:nvCxnSpPr>
      <xdr:spPr>
        <a:xfrm flipV="1">
          <a:off x="15481300" y="176277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136434</xdr:rowOff>
    </xdr:from>
    <xdr:to>
      <xdr:col>76</xdr:col>
      <xdr:colOff>165100</xdr:colOff>
      <xdr:row>103</xdr:row>
      <xdr:rowOff>66584</xdr:rowOff>
    </xdr:to>
    <xdr:sp macro="" textlink="">
      <xdr:nvSpPr>
        <xdr:cNvPr id="347" name="楕円 346"/>
        <xdr:cNvSpPr/>
      </xdr:nvSpPr>
      <xdr:spPr>
        <a:xfrm>
          <a:off x="14541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166007</xdr:rowOff>
    </xdr:from>
    <xdr:to>
      <xdr:col>81</xdr:col>
      <xdr:colOff>50800</xdr:colOff>
      <xdr:row>103</xdr:row>
      <xdr:rowOff>15784</xdr:rowOff>
    </xdr:to>
    <xdr:cxnSp macro="">
      <xdr:nvCxnSpPr>
        <xdr:cNvPr id="348" name="直線コネクタ 347"/>
        <xdr:cNvCxnSpPr/>
      </xdr:nvCxnSpPr>
      <xdr:spPr>
        <a:xfrm flipV="1">
          <a:off x="14592300" y="176539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61884</xdr:rowOff>
    </xdr:from>
    <xdr:ext cx="405111" cy="259045"/>
    <xdr:sp macro="" textlink="">
      <xdr:nvSpPr>
        <xdr:cNvPr id="349" name="n_1mainValue【庁舎】&#10;有形固定資産減価償却率"/>
        <xdr:cNvSpPr txBox="1"/>
      </xdr:nvSpPr>
      <xdr:spPr>
        <a:xfrm>
          <a:off x="152660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83111</xdr:rowOff>
    </xdr:from>
    <xdr:ext cx="405111" cy="259045"/>
    <xdr:sp macro="" textlink="">
      <xdr:nvSpPr>
        <xdr:cNvPr id="350" name="n_2mainValue【庁舎】&#10;有形固定資産減価償却率"/>
        <xdr:cNvSpPr txBox="1"/>
      </xdr:nvSpPr>
      <xdr:spPr>
        <a:xfrm>
          <a:off x="14389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51" name="正方形/長方形 3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52" name="正方形/長方形 3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53" name="正方形/長方形 3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54" name="正方形/長方形 3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5" name="正方形/長方形 3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56" name="正方形/長方形 3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7" name="正方形/長方形 3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8" name="正方形/長方形 3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59" name="テキスト ボックス 3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60" name="直線コネクタ 3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61" name="直線コネクタ 36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62" name="テキスト ボックス 36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63" name="直線コネクタ 36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64" name="テキスト ボックス 36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65" name="直線コネクタ 36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66" name="テキスト ボックス 36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67" name="直線コネクタ 36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68" name="テキスト ボックス 36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69" name="直線コネクタ 3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70" name="テキスト ボックス 3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372" name="直線コネクタ 371"/>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373"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374" name="直線コネクタ 373"/>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375"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376" name="直線コネクタ 375"/>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377" name="【庁舎】&#10;一人当たり面積平均値テキスト"/>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378" name="フローチャート: 判断 377"/>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379" name="フローチャート: 判断 378"/>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380" name="n_1aveValue【庁舎】&#10;一人当たり面積"/>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381" name="フローチャート: 判断 380"/>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382" name="n_2aveValue【庁舎】&#10;一人当たり面積"/>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383" name="フローチャート: 判断 382"/>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384" name="n_3aveValue【庁舎】&#10;一人当たり面積"/>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85" name="テキスト ボックス 3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6" name="テキスト ボックス 3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7" name="テキスト ボックス 3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8" name="テキスト ボックス 3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89" name="テキスト ボックス 3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166446</xdr:rowOff>
    </xdr:from>
    <xdr:to>
      <xdr:col>116</xdr:col>
      <xdr:colOff>114300</xdr:colOff>
      <xdr:row>107</xdr:row>
      <xdr:rowOff>96596</xdr:rowOff>
    </xdr:to>
    <xdr:sp macro="" textlink="">
      <xdr:nvSpPr>
        <xdr:cNvPr id="390" name="楕円 389"/>
        <xdr:cNvSpPr/>
      </xdr:nvSpPr>
      <xdr:spPr>
        <a:xfrm>
          <a:off x="22110700" y="183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144873</xdr:rowOff>
    </xdr:from>
    <xdr:ext cx="469744" cy="259045"/>
    <xdr:sp macro="" textlink="">
      <xdr:nvSpPr>
        <xdr:cNvPr id="391" name="【庁舎】&#10;一人当たり面積該当値テキスト"/>
        <xdr:cNvSpPr txBox="1"/>
      </xdr:nvSpPr>
      <xdr:spPr>
        <a:xfrm>
          <a:off x="22199600" y="183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171247</xdr:rowOff>
    </xdr:from>
    <xdr:to>
      <xdr:col>112</xdr:col>
      <xdr:colOff>38100</xdr:colOff>
      <xdr:row>107</xdr:row>
      <xdr:rowOff>101397</xdr:rowOff>
    </xdr:to>
    <xdr:sp macro="" textlink="">
      <xdr:nvSpPr>
        <xdr:cNvPr id="392" name="楕円 391"/>
        <xdr:cNvSpPr/>
      </xdr:nvSpPr>
      <xdr:spPr>
        <a:xfrm>
          <a:off x="21272500" y="183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45796</xdr:rowOff>
    </xdr:from>
    <xdr:to>
      <xdr:col>116</xdr:col>
      <xdr:colOff>63500</xdr:colOff>
      <xdr:row>107</xdr:row>
      <xdr:rowOff>50597</xdr:rowOff>
    </xdr:to>
    <xdr:cxnSp macro="">
      <xdr:nvCxnSpPr>
        <xdr:cNvPr id="393" name="直線コネクタ 392"/>
        <xdr:cNvCxnSpPr/>
      </xdr:nvCxnSpPr>
      <xdr:spPr>
        <a:xfrm flipV="1">
          <a:off x="21323300" y="18390946"/>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8941</xdr:rowOff>
    </xdr:from>
    <xdr:to>
      <xdr:col>107</xdr:col>
      <xdr:colOff>101600</xdr:colOff>
      <xdr:row>107</xdr:row>
      <xdr:rowOff>110541</xdr:rowOff>
    </xdr:to>
    <xdr:sp macro="" textlink="">
      <xdr:nvSpPr>
        <xdr:cNvPr id="394" name="楕円 393"/>
        <xdr:cNvSpPr/>
      </xdr:nvSpPr>
      <xdr:spPr>
        <a:xfrm>
          <a:off x="20383500" y="183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50597</xdr:rowOff>
    </xdr:from>
    <xdr:to>
      <xdr:col>111</xdr:col>
      <xdr:colOff>177800</xdr:colOff>
      <xdr:row>107</xdr:row>
      <xdr:rowOff>59741</xdr:rowOff>
    </xdr:to>
    <xdr:cxnSp macro="">
      <xdr:nvCxnSpPr>
        <xdr:cNvPr id="395" name="直線コネクタ 394"/>
        <xdr:cNvCxnSpPr/>
      </xdr:nvCxnSpPr>
      <xdr:spPr>
        <a:xfrm flipV="1">
          <a:off x="20434300" y="1839574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92524</xdr:rowOff>
    </xdr:from>
    <xdr:ext cx="469744" cy="259045"/>
    <xdr:sp macro="" textlink="">
      <xdr:nvSpPr>
        <xdr:cNvPr id="396" name="n_1mainValue【庁舎】&#10;一人当たり面積"/>
        <xdr:cNvSpPr txBox="1"/>
      </xdr:nvSpPr>
      <xdr:spPr>
        <a:xfrm>
          <a:off x="21075727" y="1843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101668</xdr:rowOff>
    </xdr:from>
    <xdr:ext cx="469744" cy="259045"/>
    <xdr:sp macro="" textlink="">
      <xdr:nvSpPr>
        <xdr:cNvPr id="397" name="n_2mainValue【庁舎】&#10;一人当たり面積"/>
        <xdr:cNvSpPr txBox="1"/>
      </xdr:nvSpPr>
      <xdr:spPr>
        <a:xfrm>
          <a:off x="20199427" y="184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98" name="正方形/長方形 3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99" name="正方形/長方形 3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0" name="テキスト ボックス 3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類似団体平均と比較し、保健センターは</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ポイント、庁舎は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ポイント高く、消防施設は</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年度に耐震化工事を予定しており、長寿命化対策によりポイントは減少する見込みとなっている。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63673_&#25144;&#27810;&#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96.1</v>
          </cell>
          <cell r="CN51">
            <v>97.3</v>
          </cell>
          <cell r="CV51">
            <v>91.7</v>
          </cell>
        </row>
        <row r="53">
          <cell r="CF53">
            <v>52.9</v>
          </cell>
          <cell r="CN53">
            <v>53.2</v>
          </cell>
          <cell r="CV53">
            <v>54.6</v>
          </cell>
        </row>
        <row r="55">
          <cell r="AN55" t="str">
            <v>類似団体内平均値</v>
          </cell>
          <cell r="CF55">
            <v>0</v>
          </cell>
          <cell r="CN55">
            <v>0</v>
          </cell>
          <cell r="CV55">
            <v>0</v>
          </cell>
        </row>
        <row r="57">
          <cell r="CF57">
            <v>57.5</v>
          </cell>
          <cell r="CN57">
            <v>58.4</v>
          </cell>
          <cell r="CV57">
            <v>60.8</v>
          </cell>
        </row>
        <row r="72">
          <cell r="BP72" t="str">
            <v>H26</v>
          </cell>
          <cell r="BX72" t="str">
            <v>H27</v>
          </cell>
          <cell r="CF72" t="str">
            <v>H28</v>
          </cell>
          <cell r="CN72" t="str">
            <v>H29</v>
          </cell>
          <cell r="CV72" t="str">
            <v>H30</v>
          </cell>
        </row>
        <row r="73">
          <cell r="AN73" t="str">
            <v>当該団体値</v>
          </cell>
          <cell r="BP73">
            <v>64.599999999999994</v>
          </cell>
          <cell r="BX73">
            <v>72</v>
          </cell>
          <cell r="CF73">
            <v>96.1</v>
          </cell>
          <cell r="CN73">
            <v>97.3</v>
          </cell>
          <cell r="CV73">
            <v>91.7</v>
          </cell>
        </row>
        <row r="75">
          <cell r="BP75">
            <v>4.7</v>
          </cell>
          <cell r="BX75">
            <v>6.8</v>
          </cell>
          <cell r="CF75">
            <v>6.4</v>
          </cell>
          <cell r="CN75">
            <v>7</v>
          </cell>
          <cell r="CV75">
            <v>8.3000000000000007</v>
          </cell>
        </row>
        <row r="77">
          <cell r="AN77" t="str">
            <v>類似団体内平均値</v>
          </cell>
          <cell r="BP77">
            <v>22.6</v>
          </cell>
          <cell r="BX77">
            <v>0</v>
          </cell>
          <cell r="CF77">
            <v>0</v>
          </cell>
          <cell r="CN77">
            <v>0</v>
          </cell>
          <cell r="CV77">
            <v>0</v>
          </cell>
        </row>
        <row r="79">
          <cell r="BP79">
            <v>9.5</v>
          </cell>
          <cell r="BX79">
            <v>7.2</v>
          </cell>
          <cell r="CF79">
            <v>6</v>
          </cell>
          <cell r="CN79">
            <v>5.6</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T1" workbookViewId="0">
      <selection activeCell="BV29" sqref="BV29:CC29"/>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4216174</v>
      </c>
      <c r="BO4" s="423"/>
      <c r="BP4" s="423"/>
      <c r="BQ4" s="423"/>
      <c r="BR4" s="423"/>
      <c r="BS4" s="423"/>
      <c r="BT4" s="423"/>
      <c r="BU4" s="424"/>
      <c r="BV4" s="422">
        <v>4440168</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2.9</v>
      </c>
      <c r="CU4" s="604"/>
      <c r="CV4" s="604"/>
      <c r="CW4" s="604"/>
      <c r="CX4" s="604"/>
      <c r="CY4" s="604"/>
      <c r="CZ4" s="604"/>
      <c r="DA4" s="605"/>
      <c r="DB4" s="603">
        <v>9.9</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4017219</v>
      </c>
      <c r="BO5" s="428"/>
      <c r="BP5" s="428"/>
      <c r="BQ5" s="428"/>
      <c r="BR5" s="428"/>
      <c r="BS5" s="428"/>
      <c r="BT5" s="428"/>
      <c r="BU5" s="429"/>
      <c r="BV5" s="427">
        <v>4191047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81.7</v>
      </c>
      <c r="CU5" s="398"/>
      <c r="CV5" s="398"/>
      <c r="CW5" s="398"/>
      <c r="CX5" s="398"/>
      <c r="CY5" s="398"/>
      <c r="CZ5" s="398"/>
      <c r="DA5" s="399"/>
      <c r="DB5" s="397">
        <v>85.9</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198955</v>
      </c>
      <c r="BO6" s="428"/>
      <c r="BP6" s="428"/>
      <c r="BQ6" s="428"/>
      <c r="BR6" s="428"/>
      <c r="BS6" s="428"/>
      <c r="BT6" s="428"/>
      <c r="BU6" s="429"/>
      <c r="BV6" s="427">
        <v>249121</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84.9</v>
      </c>
      <c r="CU6" s="578"/>
      <c r="CV6" s="578"/>
      <c r="CW6" s="578"/>
      <c r="CX6" s="578"/>
      <c r="CY6" s="578"/>
      <c r="CZ6" s="578"/>
      <c r="DA6" s="579"/>
      <c r="DB6" s="577">
        <v>89.2</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129593</v>
      </c>
      <c r="BO7" s="428"/>
      <c r="BP7" s="428"/>
      <c r="BQ7" s="428"/>
      <c r="BR7" s="428"/>
      <c r="BS7" s="428"/>
      <c r="BT7" s="428"/>
      <c r="BU7" s="429"/>
      <c r="BV7" s="427">
        <v>7277</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2411225</v>
      </c>
      <c r="CU7" s="428"/>
      <c r="CV7" s="428"/>
      <c r="CW7" s="428"/>
      <c r="CX7" s="428"/>
      <c r="CY7" s="428"/>
      <c r="CZ7" s="428"/>
      <c r="DA7" s="429"/>
      <c r="DB7" s="427">
        <v>2444580</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69362</v>
      </c>
      <c r="BO8" s="428"/>
      <c r="BP8" s="428"/>
      <c r="BQ8" s="428"/>
      <c r="BR8" s="428"/>
      <c r="BS8" s="428"/>
      <c r="BT8" s="428"/>
      <c r="BU8" s="429"/>
      <c r="BV8" s="427">
        <v>241844</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0.16</v>
      </c>
      <c r="CU8" s="541"/>
      <c r="CV8" s="541"/>
      <c r="CW8" s="541"/>
      <c r="CX8" s="541"/>
      <c r="CY8" s="541"/>
      <c r="CZ8" s="541"/>
      <c r="DA8" s="542"/>
      <c r="DB8" s="540">
        <v>0.16</v>
      </c>
      <c r="DC8" s="541"/>
      <c r="DD8" s="541"/>
      <c r="DE8" s="541"/>
      <c r="DF8" s="541"/>
      <c r="DG8" s="541"/>
      <c r="DH8" s="541"/>
      <c r="DI8" s="542"/>
      <c r="DJ8" s="185"/>
      <c r="DK8" s="185"/>
      <c r="DL8" s="185"/>
      <c r="DM8" s="185"/>
      <c r="DN8" s="185"/>
      <c r="DO8" s="185"/>
    </row>
    <row r="9" spans="1:119" ht="18.75" customHeight="1" thickBot="1">
      <c r="A9" s="186"/>
      <c r="B9" s="566" t="s">
        <v>113</v>
      </c>
      <c r="C9" s="567"/>
      <c r="D9" s="567"/>
      <c r="E9" s="567"/>
      <c r="F9" s="567"/>
      <c r="G9" s="567"/>
      <c r="H9" s="567"/>
      <c r="I9" s="567"/>
      <c r="J9" s="567"/>
      <c r="K9" s="490"/>
      <c r="L9" s="568" t="s">
        <v>114</v>
      </c>
      <c r="M9" s="569"/>
      <c r="N9" s="569"/>
      <c r="O9" s="569"/>
      <c r="P9" s="569"/>
      <c r="Q9" s="570"/>
      <c r="R9" s="571">
        <v>4773</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106</v>
      </c>
      <c r="AV9" s="485"/>
      <c r="AW9" s="485"/>
      <c r="AX9" s="485"/>
      <c r="AY9" s="407" t="s">
        <v>117</v>
      </c>
      <c r="AZ9" s="408"/>
      <c r="BA9" s="408"/>
      <c r="BB9" s="408"/>
      <c r="BC9" s="408"/>
      <c r="BD9" s="408"/>
      <c r="BE9" s="408"/>
      <c r="BF9" s="408"/>
      <c r="BG9" s="408"/>
      <c r="BH9" s="408"/>
      <c r="BI9" s="408"/>
      <c r="BJ9" s="408"/>
      <c r="BK9" s="408"/>
      <c r="BL9" s="408"/>
      <c r="BM9" s="409"/>
      <c r="BN9" s="427">
        <v>-172482</v>
      </c>
      <c r="BO9" s="428"/>
      <c r="BP9" s="428"/>
      <c r="BQ9" s="428"/>
      <c r="BR9" s="428"/>
      <c r="BS9" s="428"/>
      <c r="BT9" s="428"/>
      <c r="BU9" s="429"/>
      <c r="BV9" s="427">
        <v>-68149</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10</v>
      </c>
      <c r="CU9" s="398"/>
      <c r="CV9" s="398"/>
      <c r="CW9" s="398"/>
      <c r="CX9" s="398"/>
      <c r="CY9" s="398"/>
      <c r="CZ9" s="398"/>
      <c r="DA9" s="399"/>
      <c r="DB9" s="397">
        <v>10.1</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119</v>
      </c>
      <c r="M10" s="401"/>
      <c r="N10" s="401"/>
      <c r="O10" s="401"/>
      <c r="P10" s="401"/>
      <c r="Q10" s="402"/>
      <c r="R10" s="403">
        <v>5304</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175440</v>
      </c>
      <c r="BO10" s="428"/>
      <c r="BP10" s="428"/>
      <c r="BQ10" s="428"/>
      <c r="BR10" s="428"/>
      <c r="BS10" s="428"/>
      <c r="BT10" s="428"/>
      <c r="BU10" s="429"/>
      <c r="BV10" s="427">
        <v>1260</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c r="A12" s="186"/>
      <c r="B12" s="543" t="s">
        <v>131</v>
      </c>
      <c r="C12" s="544"/>
      <c r="D12" s="544"/>
      <c r="E12" s="544"/>
      <c r="F12" s="544"/>
      <c r="G12" s="544"/>
      <c r="H12" s="544"/>
      <c r="I12" s="544"/>
      <c r="J12" s="544"/>
      <c r="K12" s="545"/>
      <c r="L12" s="552" t="s">
        <v>132</v>
      </c>
      <c r="M12" s="553"/>
      <c r="N12" s="553"/>
      <c r="O12" s="553"/>
      <c r="P12" s="553"/>
      <c r="Q12" s="554"/>
      <c r="R12" s="555">
        <v>4595</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270000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140</v>
      </c>
      <c r="N13" s="528"/>
      <c r="O13" s="528"/>
      <c r="P13" s="528"/>
      <c r="Q13" s="529"/>
      <c r="R13" s="530">
        <v>4541</v>
      </c>
      <c r="S13" s="531"/>
      <c r="T13" s="531"/>
      <c r="U13" s="531"/>
      <c r="V13" s="532"/>
      <c r="W13" s="518" t="s">
        <v>141</v>
      </c>
      <c r="X13" s="440"/>
      <c r="Y13" s="440"/>
      <c r="Z13" s="440"/>
      <c r="AA13" s="440"/>
      <c r="AB13" s="441"/>
      <c r="AC13" s="403">
        <v>357</v>
      </c>
      <c r="AD13" s="404"/>
      <c r="AE13" s="404"/>
      <c r="AF13" s="404"/>
      <c r="AG13" s="405"/>
      <c r="AH13" s="403">
        <v>396</v>
      </c>
      <c r="AI13" s="404"/>
      <c r="AJ13" s="404"/>
      <c r="AK13" s="404"/>
      <c r="AL13" s="406"/>
      <c r="AM13" s="496" t="s">
        <v>142</v>
      </c>
      <c r="AN13" s="401"/>
      <c r="AO13" s="401"/>
      <c r="AP13" s="401"/>
      <c r="AQ13" s="401"/>
      <c r="AR13" s="401"/>
      <c r="AS13" s="401"/>
      <c r="AT13" s="402"/>
      <c r="AU13" s="484" t="s">
        <v>136</v>
      </c>
      <c r="AV13" s="485"/>
      <c r="AW13" s="485"/>
      <c r="AX13" s="485"/>
      <c r="AY13" s="407" t="s">
        <v>143</v>
      </c>
      <c r="AZ13" s="408"/>
      <c r="BA13" s="408"/>
      <c r="BB13" s="408"/>
      <c r="BC13" s="408"/>
      <c r="BD13" s="408"/>
      <c r="BE13" s="408"/>
      <c r="BF13" s="408"/>
      <c r="BG13" s="408"/>
      <c r="BH13" s="408"/>
      <c r="BI13" s="408"/>
      <c r="BJ13" s="408"/>
      <c r="BK13" s="408"/>
      <c r="BL13" s="408"/>
      <c r="BM13" s="409"/>
      <c r="BN13" s="427">
        <v>-267042</v>
      </c>
      <c r="BO13" s="428"/>
      <c r="BP13" s="428"/>
      <c r="BQ13" s="428"/>
      <c r="BR13" s="428"/>
      <c r="BS13" s="428"/>
      <c r="BT13" s="428"/>
      <c r="BU13" s="429"/>
      <c r="BV13" s="427">
        <v>-66889</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8.3000000000000007</v>
      </c>
      <c r="CU13" s="398"/>
      <c r="CV13" s="398"/>
      <c r="CW13" s="398"/>
      <c r="CX13" s="398"/>
      <c r="CY13" s="398"/>
      <c r="CZ13" s="398"/>
      <c r="DA13" s="399"/>
      <c r="DB13" s="397">
        <v>7</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145</v>
      </c>
      <c r="M14" s="561"/>
      <c r="N14" s="561"/>
      <c r="O14" s="561"/>
      <c r="P14" s="561"/>
      <c r="Q14" s="562"/>
      <c r="R14" s="530">
        <v>4704</v>
      </c>
      <c r="S14" s="531"/>
      <c r="T14" s="531"/>
      <c r="U14" s="531"/>
      <c r="V14" s="532"/>
      <c r="W14" s="533"/>
      <c r="X14" s="443"/>
      <c r="Y14" s="443"/>
      <c r="Z14" s="443"/>
      <c r="AA14" s="443"/>
      <c r="AB14" s="444"/>
      <c r="AC14" s="523">
        <v>15.5</v>
      </c>
      <c r="AD14" s="524"/>
      <c r="AE14" s="524"/>
      <c r="AF14" s="524"/>
      <c r="AG14" s="525"/>
      <c r="AH14" s="523">
        <v>16.399999999999999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91.7</v>
      </c>
      <c r="CU14" s="535"/>
      <c r="CV14" s="535"/>
      <c r="CW14" s="535"/>
      <c r="CX14" s="535"/>
      <c r="CY14" s="535"/>
      <c r="CZ14" s="535"/>
      <c r="DA14" s="536"/>
      <c r="DB14" s="534">
        <v>97.3</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140</v>
      </c>
      <c r="N15" s="528"/>
      <c r="O15" s="528"/>
      <c r="P15" s="528"/>
      <c r="Q15" s="529"/>
      <c r="R15" s="530">
        <v>4654</v>
      </c>
      <c r="S15" s="531"/>
      <c r="T15" s="531"/>
      <c r="U15" s="531"/>
      <c r="V15" s="532"/>
      <c r="W15" s="518" t="s">
        <v>147</v>
      </c>
      <c r="X15" s="440"/>
      <c r="Y15" s="440"/>
      <c r="Z15" s="440"/>
      <c r="AA15" s="440"/>
      <c r="AB15" s="441"/>
      <c r="AC15" s="403">
        <v>837</v>
      </c>
      <c r="AD15" s="404"/>
      <c r="AE15" s="404"/>
      <c r="AF15" s="404"/>
      <c r="AG15" s="405"/>
      <c r="AH15" s="403">
        <v>907</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382358</v>
      </c>
      <c r="BO15" s="423"/>
      <c r="BP15" s="423"/>
      <c r="BQ15" s="423"/>
      <c r="BR15" s="423"/>
      <c r="BS15" s="423"/>
      <c r="BT15" s="423"/>
      <c r="BU15" s="424"/>
      <c r="BV15" s="422">
        <v>371101</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36.4</v>
      </c>
      <c r="AD16" s="524"/>
      <c r="AE16" s="524"/>
      <c r="AF16" s="524"/>
      <c r="AG16" s="525"/>
      <c r="AH16" s="523">
        <v>37.4</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2226713</v>
      </c>
      <c r="BO16" s="428"/>
      <c r="BP16" s="428"/>
      <c r="BQ16" s="428"/>
      <c r="BR16" s="428"/>
      <c r="BS16" s="428"/>
      <c r="BT16" s="428"/>
      <c r="BU16" s="429"/>
      <c r="BV16" s="427">
        <v>2256913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1106</v>
      </c>
      <c r="AD17" s="404"/>
      <c r="AE17" s="404"/>
      <c r="AF17" s="404"/>
      <c r="AG17" s="405"/>
      <c r="AH17" s="403">
        <v>1119</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475701</v>
      </c>
      <c r="BO17" s="428"/>
      <c r="BP17" s="428"/>
      <c r="BQ17" s="428"/>
      <c r="BR17" s="428"/>
      <c r="BS17" s="428"/>
      <c r="BT17" s="428"/>
      <c r="BU17" s="429"/>
      <c r="BV17" s="427">
        <v>462128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157</v>
      </c>
      <c r="C18" s="490"/>
      <c r="D18" s="490"/>
      <c r="E18" s="491"/>
      <c r="F18" s="491"/>
      <c r="G18" s="491"/>
      <c r="H18" s="491"/>
      <c r="I18" s="491"/>
      <c r="J18" s="491"/>
      <c r="K18" s="491"/>
      <c r="L18" s="492">
        <v>261.31</v>
      </c>
      <c r="M18" s="492"/>
      <c r="N18" s="492"/>
      <c r="O18" s="492"/>
      <c r="P18" s="492"/>
      <c r="Q18" s="492"/>
      <c r="R18" s="493"/>
      <c r="S18" s="493"/>
      <c r="T18" s="493"/>
      <c r="U18" s="493"/>
      <c r="V18" s="494"/>
      <c r="W18" s="508"/>
      <c r="X18" s="509"/>
      <c r="Y18" s="509"/>
      <c r="Z18" s="509"/>
      <c r="AA18" s="509"/>
      <c r="AB18" s="519"/>
      <c r="AC18" s="391">
        <v>48.1</v>
      </c>
      <c r="AD18" s="392"/>
      <c r="AE18" s="392"/>
      <c r="AF18" s="392"/>
      <c r="AG18" s="495"/>
      <c r="AH18" s="391">
        <v>46.2</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1986024</v>
      </c>
      <c r="BO18" s="428"/>
      <c r="BP18" s="428"/>
      <c r="BQ18" s="428"/>
      <c r="BR18" s="428"/>
      <c r="BS18" s="428"/>
      <c r="BT18" s="428"/>
      <c r="BU18" s="429"/>
      <c r="BV18" s="427">
        <v>2126046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159</v>
      </c>
      <c r="C19" s="490"/>
      <c r="D19" s="490"/>
      <c r="E19" s="491"/>
      <c r="F19" s="491"/>
      <c r="G19" s="491"/>
      <c r="H19" s="491"/>
      <c r="I19" s="491"/>
      <c r="J19" s="491"/>
      <c r="K19" s="491"/>
      <c r="L19" s="497">
        <v>18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3243314</v>
      </c>
      <c r="BO19" s="428"/>
      <c r="BP19" s="428"/>
      <c r="BQ19" s="428"/>
      <c r="BR19" s="428"/>
      <c r="BS19" s="428"/>
      <c r="BT19" s="428"/>
      <c r="BU19" s="429"/>
      <c r="BV19" s="427">
        <v>3075067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161</v>
      </c>
      <c r="C20" s="490"/>
      <c r="D20" s="490"/>
      <c r="E20" s="491"/>
      <c r="F20" s="491"/>
      <c r="G20" s="491"/>
      <c r="H20" s="491"/>
      <c r="I20" s="491"/>
      <c r="J20" s="491"/>
      <c r="K20" s="491"/>
      <c r="L20" s="497">
        <v>1390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5388506</v>
      </c>
      <c r="BO23" s="428"/>
      <c r="BP23" s="428"/>
      <c r="BQ23" s="428"/>
      <c r="BR23" s="428"/>
      <c r="BS23" s="428"/>
      <c r="BT23" s="428"/>
      <c r="BU23" s="429"/>
      <c r="BV23" s="427">
        <v>5256550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170</v>
      </c>
      <c r="F24" s="401"/>
      <c r="G24" s="401"/>
      <c r="H24" s="401"/>
      <c r="I24" s="401"/>
      <c r="J24" s="401"/>
      <c r="K24" s="402"/>
      <c r="L24" s="403">
        <v>1</v>
      </c>
      <c r="M24" s="404"/>
      <c r="N24" s="404"/>
      <c r="O24" s="404"/>
      <c r="P24" s="405"/>
      <c r="Q24" s="403">
        <v>8200</v>
      </c>
      <c r="R24" s="404"/>
      <c r="S24" s="404"/>
      <c r="T24" s="404"/>
      <c r="U24" s="404"/>
      <c r="V24" s="405"/>
      <c r="W24" s="469"/>
      <c r="X24" s="460"/>
      <c r="Y24" s="461"/>
      <c r="Z24" s="400" t="s">
        <v>171</v>
      </c>
      <c r="AA24" s="401"/>
      <c r="AB24" s="401"/>
      <c r="AC24" s="401"/>
      <c r="AD24" s="401"/>
      <c r="AE24" s="401"/>
      <c r="AF24" s="401"/>
      <c r="AG24" s="402"/>
      <c r="AH24" s="403">
        <v>89</v>
      </c>
      <c r="AI24" s="404"/>
      <c r="AJ24" s="404"/>
      <c r="AK24" s="404"/>
      <c r="AL24" s="405"/>
      <c r="AM24" s="403">
        <v>253739</v>
      </c>
      <c r="AN24" s="404"/>
      <c r="AO24" s="404"/>
      <c r="AP24" s="404"/>
      <c r="AQ24" s="404"/>
      <c r="AR24" s="405"/>
      <c r="AS24" s="403">
        <v>2851</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5036278</v>
      </c>
      <c r="BO24" s="428"/>
      <c r="BP24" s="428"/>
      <c r="BQ24" s="428"/>
      <c r="BR24" s="428"/>
      <c r="BS24" s="428"/>
      <c r="BT24" s="428"/>
      <c r="BU24" s="429"/>
      <c r="BV24" s="427">
        <v>4847550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173</v>
      </c>
      <c r="F25" s="401"/>
      <c r="G25" s="401"/>
      <c r="H25" s="401"/>
      <c r="I25" s="401"/>
      <c r="J25" s="401"/>
      <c r="K25" s="402"/>
      <c r="L25" s="403">
        <v>1</v>
      </c>
      <c r="M25" s="404"/>
      <c r="N25" s="404"/>
      <c r="O25" s="404"/>
      <c r="P25" s="405"/>
      <c r="Q25" s="403">
        <v>6200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139</v>
      </c>
      <c r="AN25" s="404"/>
      <c r="AO25" s="404"/>
      <c r="AP25" s="404"/>
      <c r="AQ25" s="404"/>
      <c r="AR25" s="405"/>
      <c r="AS25" s="403" t="s">
        <v>176</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t="s">
        <v>178</v>
      </c>
      <c r="BO25" s="423"/>
      <c r="BP25" s="423"/>
      <c r="BQ25" s="423"/>
      <c r="BR25" s="423"/>
      <c r="BS25" s="423"/>
      <c r="BT25" s="423"/>
      <c r="BU25" s="424"/>
      <c r="BV25" s="422">
        <v>10090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179</v>
      </c>
      <c r="F26" s="401"/>
      <c r="G26" s="401"/>
      <c r="H26" s="401"/>
      <c r="I26" s="401"/>
      <c r="J26" s="401"/>
      <c r="K26" s="402"/>
      <c r="L26" s="403">
        <v>1</v>
      </c>
      <c r="M26" s="404"/>
      <c r="N26" s="404"/>
      <c r="O26" s="404"/>
      <c r="P26" s="405"/>
      <c r="Q26" s="403">
        <v>5750</v>
      </c>
      <c r="R26" s="404"/>
      <c r="S26" s="404"/>
      <c r="T26" s="404"/>
      <c r="U26" s="404"/>
      <c r="V26" s="405"/>
      <c r="W26" s="469"/>
      <c r="X26" s="460"/>
      <c r="Y26" s="461"/>
      <c r="Z26" s="400" t="s">
        <v>180</v>
      </c>
      <c r="AA26" s="482"/>
      <c r="AB26" s="482"/>
      <c r="AC26" s="482"/>
      <c r="AD26" s="482"/>
      <c r="AE26" s="482"/>
      <c r="AF26" s="482"/>
      <c r="AG26" s="483"/>
      <c r="AH26" s="403">
        <v>11</v>
      </c>
      <c r="AI26" s="404"/>
      <c r="AJ26" s="404"/>
      <c r="AK26" s="404"/>
      <c r="AL26" s="405"/>
      <c r="AM26" s="403">
        <v>36047</v>
      </c>
      <c r="AN26" s="404"/>
      <c r="AO26" s="404"/>
      <c r="AP26" s="404"/>
      <c r="AQ26" s="404"/>
      <c r="AR26" s="405"/>
      <c r="AS26" s="403">
        <v>3277</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178</v>
      </c>
      <c r="BO26" s="428"/>
      <c r="BP26" s="428"/>
      <c r="BQ26" s="428"/>
      <c r="BR26" s="428"/>
      <c r="BS26" s="428"/>
      <c r="BT26" s="428"/>
      <c r="BU26" s="429"/>
      <c r="BV26" s="427" t="s">
        <v>139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182</v>
      </c>
      <c r="F27" s="401"/>
      <c r="G27" s="401"/>
      <c r="H27" s="401"/>
      <c r="I27" s="401"/>
      <c r="J27" s="401"/>
      <c r="K27" s="402"/>
      <c r="L27" s="403">
        <v>1</v>
      </c>
      <c r="M27" s="404"/>
      <c r="N27" s="404"/>
      <c r="O27" s="404"/>
      <c r="P27" s="405"/>
      <c r="Q27" s="403">
        <v>3100</v>
      </c>
      <c r="R27" s="404"/>
      <c r="S27" s="404"/>
      <c r="T27" s="404"/>
      <c r="U27" s="404"/>
      <c r="V27" s="405"/>
      <c r="W27" s="469"/>
      <c r="X27" s="460"/>
      <c r="Y27" s="461"/>
      <c r="Z27" s="400" t="s">
        <v>183</v>
      </c>
      <c r="AA27" s="401"/>
      <c r="AB27" s="401"/>
      <c r="AC27" s="401"/>
      <c r="AD27" s="401"/>
      <c r="AE27" s="401"/>
      <c r="AF27" s="401"/>
      <c r="AG27" s="402"/>
      <c r="AH27" s="403">
        <v>1</v>
      </c>
      <c r="AI27" s="404"/>
      <c r="AJ27" s="404"/>
      <c r="AK27" s="404"/>
      <c r="AL27" s="405"/>
      <c r="AM27" s="403" t="s">
        <v>184</v>
      </c>
      <c r="AN27" s="404"/>
      <c r="AO27" s="404"/>
      <c r="AP27" s="404"/>
      <c r="AQ27" s="404"/>
      <c r="AR27" s="405"/>
      <c r="AS27" s="403" t="s">
        <v>185</v>
      </c>
      <c r="AT27" s="404"/>
      <c r="AU27" s="404"/>
      <c r="AV27" s="404"/>
      <c r="AW27" s="404"/>
      <c r="AX27" s="406"/>
      <c r="AY27" s="433" t="s">
        <v>186</v>
      </c>
      <c r="AZ27" s="434"/>
      <c r="BA27" s="434"/>
      <c r="BB27" s="434"/>
      <c r="BC27" s="434"/>
      <c r="BD27" s="434"/>
      <c r="BE27" s="434"/>
      <c r="BF27" s="434"/>
      <c r="BG27" s="434"/>
      <c r="BH27" s="434"/>
      <c r="BI27" s="434"/>
      <c r="BJ27" s="434"/>
      <c r="BK27" s="434"/>
      <c r="BL27" s="434"/>
      <c r="BM27" s="435"/>
      <c r="BN27" s="430">
        <v>77705</v>
      </c>
      <c r="BO27" s="431"/>
      <c r="BP27" s="431"/>
      <c r="BQ27" s="431"/>
      <c r="BR27" s="431"/>
      <c r="BS27" s="431"/>
      <c r="BT27" s="431"/>
      <c r="BU27" s="432"/>
      <c r="BV27" s="430">
        <v>77627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187</v>
      </c>
      <c r="F28" s="401"/>
      <c r="G28" s="401"/>
      <c r="H28" s="401"/>
      <c r="I28" s="401"/>
      <c r="J28" s="401"/>
      <c r="K28" s="402"/>
      <c r="L28" s="403">
        <v>1</v>
      </c>
      <c r="M28" s="404"/>
      <c r="N28" s="404"/>
      <c r="O28" s="404"/>
      <c r="P28" s="405"/>
      <c r="Q28" s="403">
        <v>2500</v>
      </c>
      <c r="R28" s="404"/>
      <c r="S28" s="404"/>
      <c r="T28" s="404"/>
      <c r="U28" s="404"/>
      <c r="V28" s="405"/>
      <c r="W28" s="469"/>
      <c r="X28" s="460"/>
      <c r="Y28" s="461"/>
      <c r="Z28" s="400" t="s">
        <v>188</v>
      </c>
      <c r="AA28" s="401"/>
      <c r="AB28" s="401"/>
      <c r="AC28" s="401"/>
      <c r="AD28" s="401"/>
      <c r="AE28" s="401"/>
      <c r="AF28" s="401"/>
      <c r="AG28" s="402"/>
      <c r="AH28" s="403" t="s">
        <v>175</v>
      </c>
      <c r="AI28" s="404"/>
      <c r="AJ28" s="404"/>
      <c r="AK28" s="404"/>
      <c r="AL28" s="405"/>
      <c r="AM28" s="403" t="s">
        <v>189</v>
      </c>
      <c r="AN28" s="404"/>
      <c r="AO28" s="404"/>
      <c r="AP28" s="404"/>
      <c r="AQ28" s="404"/>
      <c r="AR28" s="405"/>
      <c r="AS28" s="403" t="s">
        <v>139</v>
      </c>
      <c r="AT28" s="404"/>
      <c r="AU28" s="404"/>
      <c r="AV28" s="404"/>
      <c r="AW28" s="404"/>
      <c r="AX28" s="406"/>
      <c r="AY28" s="410" t="s">
        <v>190</v>
      </c>
      <c r="AZ28" s="411"/>
      <c r="BA28" s="411"/>
      <c r="BB28" s="412"/>
      <c r="BC28" s="419" t="s">
        <v>48</v>
      </c>
      <c r="BD28" s="420"/>
      <c r="BE28" s="420"/>
      <c r="BF28" s="420"/>
      <c r="BG28" s="420"/>
      <c r="BH28" s="420"/>
      <c r="BI28" s="420"/>
      <c r="BJ28" s="420"/>
      <c r="BK28" s="420"/>
      <c r="BL28" s="420"/>
      <c r="BM28" s="421"/>
      <c r="BN28" s="422">
        <v>959246</v>
      </c>
      <c r="BO28" s="423"/>
      <c r="BP28" s="423"/>
      <c r="BQ28" s="423"/>
      <c r="BR28" s="423"/>
      <c r="BS28" s="423"/>
      <c r="BT28" s="423"/>
      <c r="BU28" s="424"/>
      <c r="BV28" s="422">
        <v>1053806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191</v>
      </c>
      <c r="F29" s="401"/>
      <c r="G29" s="401"/>
      <c r="H29" s="401"/>
      <c r="I29" s="401"/>
      <c r="J29" s="401"/>
      <c r="K29" s="402"/>
      <c r="L29" s="403">
        <v>7</v>
      </c>
      <c r="M29" s="404"/>
      <c r="N29" s="404"/>
      <c r="O29" s="404"/>
      <c r="P29" s="405"/>
      <c r="Q29" s="403">
        <v>2300</v>
      </c>
      <c r="R29" s="404"/>
      <c r="S29" s="404"/>
      <c r="T29" s="404"/>
      <c r="U29" s="404"/>
      <c r="V29" s="405"/>
      <c r="W29" s="470"/>
      <c r="X29" s="471"/>
      <c r="Y29" s="472"/>
      <c r="Z29" s="400" t="s">
        <v>192</v>
      </c>
      <c r="AA29" s="401"/>
      <c r="AB29" s="401"/>
      <c r="AC29" s="401"/>
      <c r="AD29" s="401"/>
      <c r="AE29" s="401"/>
      <c r="AF29" s="401"/>
      <c r="AG29" s="402"/>
      <c r="AH29" s="403">
        <v>90</v>
      </c>
      <c r="AI29" s="404"/>
      <c r="AJ29" s="404"/>
      <c r="AK29" s="404"/>
      <c r="AL29" s="405"/>
      <c r="AM29" s="403">
        <v>257815</v>
      </c>
      <c r="AN29" s="404"/>
      <c r="AO29" s="404"/>
      <c r="AP29" s="404"/>
      <c r="AQ29" s="404"/>
      <c r="AR29" s="405"/>
      <c r="AS29" s="403">
        <v>2865</v>
      </c>
      <c r="AT29" s="404"/>
      <c r="AU29" s="404"/>
      <c r="AV29" s="404"/>
      <c r="AW29" s="404"/>
      <c r="AX29" s="406"/>
      <c r="AY29" s="413"/>
      <c r="AZ29" s="414"/>
      <c r="BA29" s="414"/>
      <c r="BB29" s="415"/>
      <c r="BC29" s="407" t="s">
        <v>193</v>
      </c>
      <c r="BD29" s="408"/>
      <c r="BE29" s="408"/>
      <c r="BF29" s="408"/>
      <c r="BG29" s="408"/>
      <c r="BH29" s="408"/>
      <c r="BI29" s="408"/>
      <c r="BJ29" s="408"/>
      <c r="BK29" s="408"/>
      <c r="BL29" s="408"/>
      <c r="BM29" s="409"/>
      <c r="BN29" s="427">
        <v>67515</v>
      </c>
      <c r="BO29" s="428"/>
      <c r="BP29" s="428"/>
      <c r="BQ29" s="428"/>
      <c r="BR29" s="428"/>
      <c r="BS29" s="428"/>
      <c r="BT29" s="428"/>
      <c r="BU29" s="429"/>
      <c r="BV29" s="427">
        <v>65850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194</v>
      </c>
      <c r="X30" s="480"/>
      <c r="Y30" s="480"/>
      <c r="Z30" s="480"/>
      <c r="AA30" s="480"/>
      <c r="AB30" s="480"/>
      <c r="AC30" s="480"/>
      <c r="AD30" s="480"/>
      <c r="AE30" s="480"/>
      <c r="AF30" s="480"/>
      <c r="AG30" s="481"/>
      <c r="AH30" s="391">
        <v>99.6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454835</v>
      </c>
      <c r="BO30" s="431"/>
      <c r="BP30" s="431"/>
      <c r="BQ30" s="431"/>
      <c r="BR30" s="431"/>
      <c r="BS30" s="431"/>
      <c r="BT30" s="431"/>
      <c r="BU30" s="432"/>
      <c r="BV30" s="430">
        <v>420568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201</v>
      </c>
      <c r="D33" s="390"/>
      <c r="E33" s="389" t="s">
        <v>202</v>
      </c>
      <c r="F33" s="389"/>
      <c r="G33" s="389"/>
      <c r="H33" s="389"/>
      <c r="I33" s="389"/>
      <c r="J33" s="389"/>
      <c r="K33" s="389"/>
      <c r="L33" s="389"/>
      <c r="M33" s="389"/>
      <c r="N33" s="389"/>
      <c r="O33" s="389"/>
      <c r="P33" s="389"/>
      <c r="Q33" s="389"/>
      <c r="R33" s="389"/>
      <c r="S33" s="389"/>
      <c r="T33" s="215"/>
      <c r="U33" s="390" t="s">
        <v>201</v>
      </c>
      <c r="V33" s="390"/>
      <c r="W33" s="389" t="s">
        <v>203</v>
      </c>
      <c r="X33" s="389"/>
      <c r="Y33" s="389"/>
      <c r="Z33" s="389"/>
      <c r="AA33" s="389"/>
      <c r="AB33" s="389"/>
      <c r="AC33" s="389"/>
      <c r="AD33" s="389"/>
      <c r="AE33" s="389"/>
      <c r="AF33" s="389"/>
      <c r="AG33" s="389"/>
      <c r="AH33" s="389"/>
      <c r="AI33" s="389"/>
      <c r="AJ33" s="389"/>
      <c r="AK33" s="389"/>
      <c r="AL33" s="215"/>
      <c r="AM33" s="390" t="s">
        <v>204</v>
      </c>
      <c r="AN33" s="390"/>
      <c r="AO33" s="389" t="s">
        <v>205</v>
      </c>
      <c r="AP33" s="389"/>
      <c r="AQ33" s="389"/>
      <c r="AR33" s="389"/>
      <c r="AS33" s="389"/>
      <c r="AT33" s="389"/>
      <c r="AU33" s="389"/>
      <c r="AV33" s="389"/>
      <c r="AW33" s="389"/>
      <c r="AX33" s="389"/>
      <c r="AY33" s="389"/>
      <c r="AZ33" s="389"/>
      <c r="BA33" s="389"/>
      <c r="BB33" s="389"/>
      <c r="BC33" s="389"/>
      <c r="BD33" s="216"/>
      <c r="BE33" s="389" t="s">
        <v>206</v>
      </c>
      <c r="BF33" s="389"/>
      <c r="BG33" s="389" t="s">
        <v>207</v>
      </c>
      <c r="BH33" s="389"/>
      <c r="BI33" s="389"/>
      <c r="BJ33" s="389"/>
      <c r="BK33" s="389"/>
      <c r="BL33" s="389"/>
      <c r="BM33" s="389"/>
      <c r="BN33" s="389"/>
      <c r="BO33" s="389"/>
      <c r="BP33" s="389"/>
      <c r="BQ33" s="389"/>
      <c r="BR33" s="389"/>
      <c r="BS33" s="389"/>
      <c r="BT33" s="389"/>
      <c r="BU33" s="389"/>
      <c r="BV33" s="216"/>
      <c r="BW33" s="390" t="s">
        <v>206</v>
      </c>
      <c r="BX33" s="390"/>
      <c r="BY33" s="389" t="s">
        <v>208</v>
      </c>
      <c r="BZ33" s="389"/>
      <c r="CA33" s="389"/>
      <c r="CB33" s="389"/>
      <c r="CC33" s="389"/>
      <c r="CD33" s="389"/>
      <c r="CE33" s="389"/>
      <c r="CF33" s="389"/>
      <c r="CG33" s="389"/>
      <c r="CH33" s="389"/>
      <c r="CI33" s="389"/>
      <c r="CJ33" s="389"/>
      <c r="CK33" s="389"/>
      <c r="CL33" s="389"/>
      <c r="CM33" s="389"/>
      <c r="CN33" s="215"/>
      <c r="CO33" s="390" t="s">
        <v>204</v>
      </c>
      <c r="CP33" s="390"/>
      <c r="CQ33" s="389" t="s">
        <v>209</v>
      </c>
      <c r="CR33" s="389"/>
      <c r="CS33" s="389"/>
      <c r="CT33" s="389"/>
      <c r="CU33" s="389"/>
      <c r="CV33" s="389"/>
      <c r="CW33" s="389"/>
      <c r="CX33" s="389"/>
      <c r="CY33" s="389"/>
      <c r="CZ33" s="389"/>
      <c r="DA33" s="389"/>
      <c r="DB33" s="389"/>
      <c r="DC33" s="389"/>
      <c r="DD33" s="389"/>
      <c r="DE33" s="389"/>
      <c r="DF33" s="215"/>
      <c r="DG33" s="388" t="s">
        <v>210</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山形県消防補償等組合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戸沢村産業振興公社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6</v>
      </c>
      <c r="BF35" s="386"/>
      <c r="BG35" s="385" t="str">
        <f>IF('各会計、関係団体の財政状況及び健全化判断比率'!B32="","",'各会計、関係団体の財政状況及び健全化判断比率'!B32)</f>
        <v>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山形県自治会館管理組合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7</v>
      </c>
      <c r="BF36" s="386"/>
      <c r="BG36" s="385" t="str">
        <f>IF('各会計、関係団体の財政状況及び健全化判断比率'!B33="","",'各会計、関係団体の財政状況及び健全化判断比率'!B33)</f>
        <v>農業集落排水事業特別会計</v>
      </c>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山形県市町村職員退職手当組合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山形県市町村交通災害共済組合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最上広域市町村圏事務組合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最上地区広域連合（普通会計分）</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最上地区広域連合（事業会計分）</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山形県後期高齢者医療広域連合（普通会計分）</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山形県後期高齢者医療広域連合（事業会計分）</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215</v>
      </c>
    </row>
    <row r="50" spans="5:5">
      <c r="E50" s="187" t="s">
        <v>216</v>
      </c>
    </row>
    <row r="51" spans="5:5">
      <c r="E51" s="187" t="s">
        <v>217</v>
      </c>
    </row>
    <row r="52" spans="5:5">
      <c r="E52" s="187" t="s">
        <v>218</v>
      </c>
    </row>
    <row r="53" spans="5:5"/>
    <row r="54" spans="5:5"/>
    <row r="55" spans="5:5"/>
    <row r="56" spans="5:5"/>
    <row r="57" spans="5:5" hidden="1"/>
    <row r="58" spans="5:5" hidden="1"/>
    <row r="59" spans="5:5" hidden="1"/>
  </sheetData>
  <sheetProtection algorithmName="SHA-512" hashValue="4ojvbXu3Y74V/710+TaWawKg53GmHLAdZ1OJRpwS3L5EpxuDGGwMW5yAzsEtjLUYOKHFJwToz2pB/OW3cFADJA==" saltValue="HVuKfbV/g7CbdM4cFP26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219</v>
      </c>
      <c r="DI1" s="756"/>
      <c r="DJ1" s="756"/>
      <c r="DK1" s="756"/>
      <c r="DL1" s="756"/>
      <c r="DM1" s="756"/>
      <c r="DN1" s="757"/>
      <c r="DO1" s="225"/>
      <c r="DP1" s="755" t="s">
        <v>220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222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225</v>
      </c>
      <c r="S4" s="698"/>
      <c r="T4" s="698"/>
      <c r="U4" s="698"/>
      <c r="V4" s="698"/>
      <c r="W4" s="698"/>
      <c r="X4" s="698"/>
      <c r="Y4" s="699"/>
      <c r="Z4" s="697" t="s">
        <v>226</v>
      </c>
      <c r="AA4" s="698"/>
      <c r="AB4" s="698"/>
      <c r="AC4" s="699"/>
      <c r="AD4" s="697" t="s">
        <v>227</v>
      </c>
      <c r="AE4" s="698"/>
      <c r="AF4" s="698"/>
      <c r="AG4" s="698"/>
      <c r="AH4" s="698"/>
      <c r="AI4" s="698"/>
      <c r="AJ4" s="698"/>
      <c r="AK4" s="699"/>
      <c r="AL4" s="697" t="s">
        <v>226</v>
      </c>
      <c r="AM4" s="698"/>
      <c r="AN4" s="698"/>
      <c r="AO4" s="699"/>
      <c r="AP4" s="758" t="s">
        <v>228</v>
      </c>
      <c r="AQ4" s="758"/>
      <c r="AR4" s="758"/>
      <c r="AS4" s="758"/>
      <c r="AT4" s="758"/>
      <c r="AU4" s="758"/>
      <c r="AV4" s="758"/>
      <c r="AW4" s="758"/>
      <c r="AX4" s="758"/>
      <c r="AY4" s="758"/>
      <c r="AZ4" s="758"/>
      <c r="BA4" s="758"/>
      <c r="BB4" s="758"/>
      <c r="BC4" s="758"/>
      <c r="BD4" s="758"/>
      <c r="BE4" s="758"/>
      <c r="BF4" s="758"/>
      <c r="BG4" s="758" t="s">
        <v>229</v>
      </c>
      <c r="BH4" s="758"/>
      <c r="BI4" s="758"/>
      <c r="BJ4" s="758"/>
      <c r="BK4" s="758"/>
      <c r="BL4" s="758"/>
      <c r="BM4" s="758"/>
      <c r="BN4" s="758"/>
      <c r="BO4" s="758" t="s">
        <v>226</v>
      </c>
      <c r="BP4" s="758"/>
      <c r="BQ4" s="758"/>
      <c r="BR4" s="758"/>
      <c r="BS4" s="758" t="s">
        <v>230</v>
      </c>
      <c r="BT4" s="758"/>
      <c r="BU4" s="758"/>
      <c r="BV4" s="758"/>
      <c r="BW4" s="758"/>
      <c r="BX4" s="758"/>
      <c r="BY4" s="758"/>
      <c r="BZ4" s="758"/>
      <c r="CA4" s="758"/>
      <c r="CB4" s="758"/>
      <c r="CD4" s="740" t="s">
        <v>231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232</v>
      </c>
      <c r="C5" s="723"/>
      <c r="D5" s="723"/>
      <c r="E5" s="723"/>
      <c r="F5" s="723"/>
      <c r="G5" s="723"/>
      <c r="H5" s="723"/>
      <c r="I5" s="723"/>
      <c r="J5" s="723"/>
      <c r="K5" s="723"/>
      <c r="L5" s="723"/>
      <c r="M5" s="723"/>
      <c r="N5" s="723"/>
      <c r="O5" s="723"/>
      <c r="P5" s="723"/>
      <c r="Q5" s="724"/>
      <c r="R5" s="688">
        <v>359875</v>
      </c>
      <c r="S5" s="689"/>
      <c r="T5" s="689"/>
      <c r="U5" s="689"/>
      <c r="V5" s="689"/>
      <c r="W5" s="689"/>
      <c r="X5" s="689"/>
      <c r="Y5" s="735"/>
      <c r="Z5" s="753">
        <v>8.5</v>
      </c>
      <c r="AA5" s="753"/>
      <c r="AB5" s="753"/>
      <c r="AC5" s="753"/>
      <c r="AD5" s="754">
        <v>359875</v>
      </c>
      <c r="AE5" s="754"/>
      <c r="AF5" s="754"/>
      <c r="AG5" s="754"/>
      <c r="AH5" s="754"/>
      <c r="AI5" s="754"/>
      <c r="AJ5" s="754"/>
      <c r="AK5" s="754"/>
      <c r="AL5" s="736">
        <v>15.4</v>
      </c>
      <c r="AM5" s="705"/>
      <c r="AN5" s="705"/>
      <c r="AO5" s="737"/>
      <c r="AP5" s="722" t="s">
        <v>233</v>
      </c>
      <c r="AQ5" s="723"/>
      <c r="AR5" s="723"/>
      <c r="AS5" s="723"/>
      <c r="AT5" s="723"/>
      <c r="AU5" s="723"/>
      <c r="AV5" s="723"/>
      <c r="AW5" s="723"/>
      <c r="AX5" s="723"/>
      <c r="AY5" s="723"/>
      <c r="AZ5" s="723"/>
      <c r="BA5" s="723"/>
      <c r="BB5" s="723"/>
      <c r="BC5" s="723"/>
      <c r="BD5" s="723"/>
      <c r="BE5" s="723"/>
      <c r="BF5" s="724"/>
      <c r="BG5" s="629">
        <v>356407</v>
      </c>
      <c r="BH5" s="630"/>
      <c r="BI5" s="630"/>
      <c r="BJ5" s="630"/>
      <c r="BK5" s="630"/>
      <c r="BL5" s="630"/>
      <c r="BM5" s="630"/>
      <c r="BN5" s="631"/>
      <c r="BO5" s="685">
        <v>99</v>
      </c>
      <c r="BP5" s="685"/>
      <c r="BQ5" s="685"/>
      <c r="BR5" s="685"/>
      <c r="BS5" s="686" t="s">
        <v>175</v>
      </c>
      <c r="BT5" s="686"/>
      <c r="BU5" s="686"/>
      <c r="BV5" s="686"/>
      <c r="BW5" s="686"/>
      <c r="BX5" s="686"/>
      <c r="BY5" s="686"/>
      <c r="BZ5" s="686"/>
      <c r="CA5" s="686"/>
      <c r="CB5" s="727"/>
      <c r="CD5" s="740" t="s">
        <v>228</v>
      </c>
      <c r="CE5" s="741"/>
      <c r="CF5" s="741"/>
      <c r="CG5" s="741"/>
      <c r="CH5" s="741"/>
      <c r="CI5" s="741"/>
      <c r="CJ5" s="741"/>
      <c r="CK5" s="741"/>
      <c r="CL5" s="741"/>
      <c r="CM5" s="741"/>
      <c r="CN5" s="741"/>
      <c r="CO5" s="741"/>
      <c r="CP5" s="741"/>
      <c r="CQ5" s="742"/>
      <c r="CR5" s="740" t="s">
        <v>234</v>
      </c>
      <c r="CS5" s="741"/>
      <c r="CT5" s="741"/>
      <c r="CU5" s="741"/>
      <c r="CV5" s="741"/>
      <c r="CW5" s="741"/>
      <c r="CX5" s="741"/>
      <c r="CY5" s="742"/>
      <c r="CZ5" s="740" t="s">
        <v>226</v>
      </c>
      <c r="DA5" s="741"/>
      <c r="DB5" s="741"/>
      <c r="DC5" s="742"/>
      <c r="DD5" s="740" t="s">
        <v>235</v>
      </c>
      <c r="DE5" s="741"/>
      <c r="DF5" s="741"/>
      <c r="DG5" s="741"/>
      <c r="DH5" s="741"/>
      <c r="DI5" s="741"/>
      <c r="DJ5" s="741"/>
      <c r="DK5" s="741"/>
      <c r="DL5" s="741"/>
      <c r="DM5" s="741"/>
      <c r="DN5" s="741"/>
      <c r="DO5" s="741"/>
      <c r="DP5" s="742"/>
      <c r="DQ5" s="740" t="s">
        <v>236</v>
      </c>
      <c r="DR5" s="741"/>
      <c r="DS5" s="741"/>
      <c r="DT5" s="741"/>
      <c r="DU5" s="741"/>
      <c r="DV5" s="741"/>
      <c r="DW5" s="741"/>
      <c r="DX5" s="741"/>
      <c r="DY5" s="741"/>
      <c r="DZ5" s="741"/>
      <c r="EA5" s="741"/>
      <c r="EB5" s="741"/>
      <c r="EC5" s="742"/>
    </row>
    <row r="6" spans="2:143" ht="11.25" customHeight="1">
      <c r="B6" s="626" t="s">
        <v>237</v>
      </c>
      <c r="C6" s="627"/>
      <c r="D6" s="627"/>
      <c r="E6" s="627"/>
      <c r="F6" s="627"/>
      <c r="G6" s="627"/>
      <c r="H6" s="627"/>
      <c r="I6" s="627"/>
      <c r="J6" s="627"/>
      <c r="K6" s="627"/>
      <c r="L6" s="627"/>
      <c r="M6" s="627"/>
      <c r="N6" s="627"/>
      <c r="O6" s="627"/>
      <c r="P6" s="627"/>
      <c r="Q6" s="628"/>
      <c r="R6" s="629">
        <v>29710</v>
      </c>
      <c r="S6" s="630"/>
      <c r="T6" s="630"/>
      <c r="U6" s="630"/>
      <c r="V6" s="630"/>
      <c r="W6" s="630"/>
      <c r="X6" s="630"/>
      <c r="Y6" s="631"/>
      <c r="Z6" s="685">
        <v>0.7</v>
      </c>
      <c r="AA6" s="685"/>
      <c r="AB6" s="685"/>
      <c r="AC6" s="685"/>
      <c r="AD6" s="686">
        <v>29710</v>
      </c>
      <c r="AE6" s="686"/>
      <c r="AF6" s="686"/>
      <c r="AG6" s="686"/>
      <c r="AH6" s="686"/>
      <c r="AI6" s="686"/>
      <c r="AJ6" s="686"/>
      <c r="AK6" s="686"/>
      <c r="AL6" s="632">
        <v>1.3</v>
      </c>
      <c r="AM6" s="633"/>
      <c r="AN6" s="633"/>
      <c r="AO6" s="687"/>
      <c r="AP6" s="626" t="s">
        <v>238</v>
      </c>
      <c r="AQ6" s="627"/>
      <c r="AR6" s="627"/>
      <c r="AS6" s="627"/>
      <c r="AT6" s="627"/>
      <c r="AU6" s="627"/>
      <c r="AV6" s="627"/>
      <c r="AW6" s="627"/>
      <c r="AX6" s="627"/>
      <c r="AY6" s="627"/>
      <c r="AZ6" s="627"/>
      <c r="BA6" s="627"/>
      <c r="BB6" s="627"/>
      <c r="BC6" s="627"/>
      <c r="BD6" s="627"/>
      <c r="BE6" s="627"/>
      <c r="BF6" s="628"/>
      <c r="BG6" s="629">
        <v>356407</v>
      </c>
      <c r="BH6" s="630"/>
      <c r="BI6" s="630"/>
      <c r="BJ6" s="630"/>
      <c r="BK6" s="630"/>
      <c r="BL6" s="630"/>
      <c r="BM6" s="630"/>
      <c r="BN6" s="631"/>
      <c r="BO6" s="685">
        <v>99</v>
      </c>
      <c r="BP6" s="685"/>
      <c r="BQ6" s="685"/>
      <c r="BR6" s="685"/>
      <c r="BS6" s="686" t="s">
        <v>139</v>
      </c>
      <c r="BT6" s="686"/>
      <c r="BU6" s="686"/>
      <c r="BV6" s="686"/>
      <c r="BW6" s="686"/>
      <c r="BX6" s="686"/>
      <c r="BY6" s="686"/>
      <c r="BZ6" s="686"/>
      <c r="CA6" s="686"/>
      <c r="CB6" s="727"/>
      <c r="CD6" s="694" t="s">
        <v>239</v>
      </c>
      <c r="CE6" s="695"/>
      <c r="CF6" s="695"/>
      <c r="CG6" s="695"/>
      <c r="CH6" s="695"/>
      <c r="CI6" s="695"/>
      <c r="CJ6" s="695"/>
      <c r="CK6" s="695"/>
      <c r="CL6" s="695"/>
      <c r="CM6" s="695"/>
      <c r="CN6" s="695"/>
      <c r="CO6" s="695"/>
      <c r="CP6" s="695"/>
      <c r="CQ6" s="696"/>
      <c r="CR6" s="629">
        <v>62376</v>
      </c>
      <c r="CS6" s="630"/>
      <c r="CT6" s="630"/>
      <c r="CU6" s="630"/>
      <c r="CV6" s="630"/>
      <c r="CW6" s="630"/>
      <c r="CX6" s="630"/>
      <c r="CY6" s="631"/>
      <c r="CZ6" s="736">
        <v>1.6</v>
      </c>
      <c r="DA6" s="705"/>
      <c r="DB6" s="705"/>
      <c r="DC6" s="739"/>
      <c r="DD6" s="617" t="s">
        <v>139</v>
      </c>
      <c r="DE6" s="630"/>
      <c r="DF6" s="630"/>
      <c r="DG6" s="630"/>
      <c r="DH6" s="630"/>
      <c r="DI6" s="630"/>
      <c r="DJ6" s="630"/>
      <c r="DK6" s="630"/>
      <c r="DL6" s="630"/>
      <c r="DM6" s="630"/>
      <c r="DN6" s="630"/>
      <c r="DO6" s="630"/>
      <c r="DP6" s="631"/>
      <c r="DQ6" s="617">
        <v>62376</v>
      </c>
      <c r="DR6" s="630"/>
      <c r="DS6" s="630"/>
      <c r="DT6" s="630"/>
      <c r="DU6" s="630"/>
      <c r="DV6" s="630"/>
      <c r="DW6" s="630"/>
      <c r="DX6" s="630"/>
      <c r="DY6" s="630"/>
      <c r="DZ6" s="630"/>
      <c r="EA6" s="630"/>
      <c r="EB6" s="630"/>
      <c r="EC6" s="666"/>
    </row>
    <row r="7" spans="2:143" ht="11.25" customHeight="1">
      <c r="B7" s="626" t="s">
        <v>240</v>
      </c>
      <c r="C7" s="627"/>
      <c r="D7" s="627"/>
      <c r="E7" s="627"/>
      <c r="F7" s="627"/>
      <c r="G7" s="627"/>
      <c r="H7" s="627"/>
      <c r="I7" s="627"/>
      <c r="J7" s="627"/>
      <c r="K7" s="627"/>
      <c r="L7" s="627"/>
      <c r="M7" s="627"/>
      <c r="N7" s="627"/>
      <c r="O7" s="627"/>
      <c r="P7" s="627"/>
      <c r="Q7" s="628"/>
      <c r="R7" s="629">
        <v>550</v>
      </c>
      <c r="S7" s="630"/>
      <c r="T7" s="630"/>
      <c r="U7" s="630"/>
      <c r="V7" s="630"/>
      <c r="W7" s="630"/>
      <c r="X7" s="630"/>
      <c r="Y7" s="631"/>
      <c r="Z7" s="685">
        <v>0</v>
      </c>
      <c r="AA7" s="685"/>
      <c r="AB7" s="685"/>
      <c r="AC7" s="685"/>
      <c r="AD7" s="686">
        <v>550</v>
      </c>
      <c r="AE7" s="686"/>
      <c r="AF7" s="686"/>
      <c r="AG7" s="686"/>
      <c r="AH7" s="686"/>
      <c r="AI7" s="686"/>
      <c r="AJ7" s="686"/>
      <c r="AK7" s="686"/>
      <c r="AL7" s="632">
        <v>0</v>
      </c>
      <c r="AM7" s="633"/>
      <c r="AN7" s="633"/>
      <c r="AO7" s="687"/>
      <c r="AP7" s="626" t="s">
        <v>241</v>
      </c>
      <c r="AQ7" s="627"/>
      <c r="AR7" s="627"/>
      <c r="AS7" s="627"/>
      <c r="AT7" s="627"/>
      <c r="AU7" s="627"/>
      <c r="AV7" s="627"/>
      <c r="AW7" s="627"/>
      <c r="AX7" s="627"/>
      <c r="AY7" s="627"/>
      <c r="AZ7" s="627"/>
      <c r="BA7" s="627"/>
      <c r="BB7" s="627"/>
      <c r="BC7" s="627"/>
      <c r="BD7" s="627"/>
      <c r="BE7" s="627"/>
      <c r="BF7" s="628"/>
      <c r="BG7" s="629">
        <v>132780</v>
      </c>
      <c r="BH7" s="630"/>
      <c r="BI7" s="630"/>
      <c r="BJ7" s="630"/>
      <c r="BK7" s="630"/>
      <c r="BL7" s="630"/>
      <c r="BM7" s="630"/>
      <c r="BN7" s="631"/>
      <c r="BO7" s="685">
        <v>36.9</v>
      </c>
      <c r="BP7" s="685"/>
      <c r="BQ7" s="685"/>
      <c r="BR7" s="685"/>
      <c r="BS7" s="686" t="s">
        <v>242</v>
      </c>
      <c r="BT7" s="686"/>
      <c r="BU7" s="686"/>
      <c r="BV7" s="686"/>
      <c r="BW7" s="686"/>
      <c r="BX7" s="686"/>
      <c r="BY7" s="686"/>
      <c r="BZ7" s="686"/>
      <c r="CA7" s="686"/>
      <c r="CB7" s="727"/>
      <c r="CD7" s="667" t="s">
        <v>243</v>
      </c>
      <c r="CE7" s="664"/>
      <c r="CF7" s="664"/>
      <c r="CG7" s="664"/>
      <c r="CH7" s="664"/>
      <c r="CI7" s="664"/>
      <c r="CJ7" s="664"/>
      <c r="CK7" s="664"/>
      <c r="CL7" s="664"/>
      <c r="CM7" s="664"/>
      <c r="CN7" s="664"/>
      <c r="CO7" s="664"/>
      <c r="CP7" s="664"/>
      <c r="CQ7" s="665"/>
      <c r="CR7" s="629">
        <v>813207</v>
      </c>
      <c r="CS7" s="630"/>
      <c r="CT7" s="630"/>
      <c r="CU7" s="630"/>
      <c r="CV7" s="630"/>
      <c r="CW7" s="630"/>
      <c r="CX7" s="630"/>
      <c r="CY7" s="631"/>
      <c r="CZ7" s="685">
        <v>20.2</v>
      </c>
      <c r="DA7" s="685"/>
      <c r="DB7" s="685"/>
      <c r="DC7" s="685"/>
      <c r="DD7" s="617">
        <v>50208</v>
      </c>
      <c r="DE7" s="630"/>
      <c r="DF7" s="630"/>
      <c r="DG7" s="630"/>
      <c r="DH7" s="630"/>
      <c r="DI7" s="630"/>
      <c r="DJ7" s="630"/>
      <c r="DK7" s="630"/>
      <c r="DL7" s="630"/>
      <c r="DM7" s="630"/>
      <c r="DN7" s="630"/>
      <c r="DO7" s="630"/>
      <c r="DP7" s="631"/>
      <c r="DQ7" s="617">
        <v>714989</v>
      </c>
      <c r="DR7" s="630"/>
      <c r="DS7" s="630"/>
      <c r="DT7" s="630"/>
      <c r="DU7" s="630"/>
      <c r="DV7" s="630"/>
      <c r="DW7" s="630"/>
      <c r="DX7" s="630"/>
      <c r="DY7" s="630"/>
      <c r="DZ7" s="630"/>
      <c r="EA7" s="630"/>
      <c r="EB7" s="630"/>
      <c r="EC7" s="666"/>
    </row>
    <row r="8" spans="2:143" ht="11.25" customHeight="1">
      <c r="B8" s="626" t="s">
        <v>244</v>
      </c>
      <c r="C8" s="627"/>
      <c r="D8" s="627"/>
      <c r="E8" s="627"/>
      <c r="F8" s="627"/>
      <c r="G8" s="627"/>
      <c r="H8" s="627"/>
      <c r="I8" s="627"/>
      <c r="J8" s="627"/>
      <c r="K8" s="627"/>
      <c r="L8" s="627"/>
      <c r="M8" s="627"/>
      <c r="N8" s="627"/>
      <c r="O8" s="627"/>
      <c r="P8" s="627"/>
      <c r="Q8" s="628"/>
      <c r="R8" s="629">
        <v>663</v>
      </c>
      <c r="S8" s="630"/>
      <c r="T8" s="630"/>
      <c r="U8" s="630"/>
      <c r="V8" s="630"/>
      <c r="W8" s="630"/>
      <c r="X8" s="630"/>
      <c r="Y8" s="631"/>
      <c r="Z8" s="685">
        <v>0</v>
      </c>
      <c r="AA8" s="685"/>
      <c r="AB8" s="685"/>
      <c r="AC8" s="685"/>
      <c r="AD8" s="686">
        <v>663</v>
      </c>
      <c r="AE8" s="686"/>
      <c r="AF8" s="686"/>
      <c r="AG8" s="686"/>
      <c r="AH8" s="686"/>
      <c r="AI8" s="686"/>
      <c r="AJ8" s="686"/>
      <c r="AK8" s="686"/>
      <c r="AL8" s="632">
        <v>0</v>
      </c>
      <c r="AM8" s="633"/>
      <c r="AN8" s="633"/>
      <c r="AO8" s="687"/>
      <c r="AP8" s="626" t="s">
        <v>245</v>
      </c>
      <c r="AQ8" s="627"/>
      <c r="AR8" s="627"/>
      <c r="AS8" s="627"/>
      <c r="AT8" s="627"/>
      <c r="AU8" s="627"/>
      <c r="AV8" s="627"/>
      <c r="AW8" s="627"/>
      <c r="AX8" s="627"/>
      <c r="AY8" s="627"/>
      <c r="AZ8" s="627"/>
      <c r="BA8" s="627"/>
      <c r="BB8" s="627"/>
      <c r="BC8" s="627"/>
      <c r="BD8" s="627"/>
      <c r="BE8" s="627"/>
      <c r="BF8" s="628"/>
      <c r="BG8" s="629">
        <v>7246</v>
      </c>
      <c r="BH8" s="630"/>
      <c r="BI8" s="630"/>
      <c r="BJ8" s="630"/>
      <c r="BK8" s="630"/>
      <c r="BL8" s="630"/>
      <c r="BM8" s="630"/>
      <c r="BN8" s="631"/>
      <c r="BO8" s="685">
        <v>2</v>
      </c>
      <c r="BP8" s="685"/>
      <c r="BQ8" s="685"/>
      <c r="BR8" s="685"/>
      <c r="BS8" s="617" t="s">
        <v>242</v>
      </c>
      <c r="BT8" s="630"/>
      <c r="BU8" s="630"/>
      <c r="BV8" s="630"/>
      <c r="BW8" s="630"/>
      <c r="BX8" s="630"/>
      <c r="BY8" s="630"/>
      <c r="BZ8" s="630"/>
      <c r="CA8" s="630"/>
      <c r="CB8" s="666"/>
      <c r="CD8" s="667" t="s">
        <v>246</v>
      </c>
      <c r="CE8" s="664"/>
      <c r="CF8" s="664"/>
      <c r="CG8" s="664"/>
      <c r="CH8" s="664"/>
      <c r="CI8" s="664"/>
      <c r="CJ8" s="664"/>
      <c r="CK8" s="664"/>
      <c r="CL8" s="664"/>
      <c r="CM8" s="664"/>
      <c r="CN8" s="664"/>
      <c r="CO8" s="664"/>
      <c r="CP8" s="664"/>
      <c r="CQ8" s="665"/>
      <c r="CR8" s="629">
        <v>741846</v>
      </c>
      <c r="CS8" s="630"/>
      <c r="CT8" s="630"/>
      <c r="CU8" s="630"/>
      <c r="CV8" s="630"/>
      <c r="CW8" s="630"/>
      <c r="CX8" s="630"/>
      <c r="CY8" s="631"/>
      <c r="CZ8" s="685">
        <v>18.5</v>
      </c>
      <c r="DA8" s="685"/>
      <c r="DB8" s="685"/>
      <c r="DC8" s="685"/>
      <c r="DD8" s="617">
        <v>19219</v>
      </c>
      <c r="DE8" s="630"/>
      <c r="DF8" s="630"/>
      <c r="DG8" s="630"/>
      <c r="DH8" s="630"/>
      <c r="DI8" s="630"/>
      <c r="DJ8" s="630"/>
      <c r="DK8" s="630"/>
      <c r="DL8" s="630"/>
      <c r="DM8" s="630"/>
      <c r="DN8" s="630"/>
      <c r="DO8" s="630"/>
      <c r="DP8" s="631"/>
      <c r="DQ8" s="617">
        <v>492192</v>
      </c>
      <c r="DR8" s="630"/>
      <c r="DS8" s="630"/>
      <c r="DT8" s="630"/>
      <c r="DU8" s="630"/>
      <c r="DV8" s="630"/>
      <c r="DW8" s="630"/>
      <c r="DX8" s="630"/>
      <c r="DY8" s="630"/>
      <c r="DZ8" s="630"/>
      <c r="EA8" s="630"/>
      <c r="EB8" s="630"/>
      <c r="EC8" s="666"/>
    </row>
    <row r="9" spans="2:143" ht="11.25" customHeight="1">
      <c r="B9" s="626" t="s">
        <v>247</v>
      </c>
      <c r="C9" s="627"/>
      <c r="D9" s="627"/>
      <c r="E9" s="627"/>
      <c r="F9" s="627"/>
      <c r="G9" s="627"/>
      <c r="H9" s="627"/>
      <c r="I9" s="627"/>
      <c r="J9" s="627"/>
      <c r="K9" s="627"/>
      <c r="L9" s="627"/>
      <c r="M9" s="627"/>
      <c r="N9" s="627"/>
      <c r="O9" s="627"/>
      <c r="P9" s="627"/>
      <c r="Q9" s="628"/>
      <c r="R9" s="629">
        <v>587</v>
      </c>
      <c r="S9" s="630"/>
      <c r="T9" s="630"/>
      <c r="U9" s="630"/>
      <c r="V9" s="630"/>
      <c r="W9" s="630"/>
      <c r="X9" s="630"/>
      <c r="Y9" s="631"/>
      <c r="Z9" s="685">
        <v>0</v>
      </c>
      <c r="AA9" s="685"/>
      <c r="AB9" s="685"/>
      <c r="AC9" s="685"/>
      <c r="AD9" s="686">
        <v>587</v>
      </c>
      <c r="AE9" s="686"/>
      <c r="AF9" s="686"/>
      <c r="AG9" s="686"/>
      <c r="AH9" s="686"/>
      <c r="AI9" s="686"/>
      <c r="AJ9" s="686"/>
      <c r="AK9" s="686"/>
      <c r="AL9" s="632">
        <v>0</v>
      </c>
      <c r="AM9" s="633"/>
      <c r="AN9" s="633"/>
      <c r="AO9" s="687"/>
      <c r="AP9" s="626" t="s">
        <v>248</v>
      </c>
      <c r="AQ9" s="627"/>
      <c r="AR9" s="627"/>
      <c r="AS9" s="627"/>
      <c r="AT9" s="627"/>
      <c r="AU9" s="627"/>
      <c r="AV9" s="627"/>
      <c r="AW9" s="627"/>
      <c r="AX9" s="627"/>
      <c r="AY9" s="627"/>
      <c r="AZ9" s="627"/>
      <c r="BA9" s="627"/>
      <c r="BB9" s="627"/>
      <c r="BC9" s="627"/>
      <c r="BD9" s="627"/>
      <c r="BE9" s="627"/>
      <c r="BF9" s="628"/>
      <c r="BG9" s="629">
        <v>110318</v>
      </c>
      <c r="BH9" s="630"/>
      <c r="BI9" s="630"/>
      <c r="BJ9" s="630"/>
      <c r="BK9" s="630"/>
      <c r="BL9" s="630"/>
      <c r="BM9" s="630"/>
      <c r="BN9" s="631"/>
      <c r="BO9" s="685">
        <v>30.7</v>
      </c>
      <c r="BP9" s="685"/>
      <c r="BQ9" s="685"/>
      <c r="BR9" s="685"/>
      <c r="BS9" s="617" t="s">
        <v>242</v>
      </c>
      <c r="BT9" s="630"/>
      <c r="BU9" s="630"/>
      <c r="BV9" s="630"/>
      <c r="BW9" s="630"/>
      <c r="BX9" s="630"/>
      <c r="BY9" s="630"/>
      <c r="BZ9" s="630"/>
      <c r="CA9" s="630"/>
      <c r="CB9" s="666"/>
      <c r="CD9" s="667" t="s">
        <v>249</v>
      </c>
      <c r="CE9" s="664"/>
      <c r="CF9" s="664"/>
      <c r="CG9" s="664"/>
      <c r="CH9" s="664"/>
      <c r="CI9" s="664"/>
      <c r="CJ9" s="664"/>
      <c r="CK9" s="664"/>
      <c r="CL9" s="664"/>
      <c r="CM9" s="664"/>
      <c r="CN9" s="664"/>
      <c r="CO9" s="664"/>
      <c r="CP9" s="664"/>
      <c r="CQ9" s="665"/>
      <c r="CR9" s="629">
        <v>338734</v>
      </c>
      <c r="CS9" s="630"/>
      <c r="CT9" s="630"/>
      <c r="CU9" s="630"/>
      <c r="CV9" s="630"/>
      <c r="CW9" s="630"/>
      <c r="CX9" s="630"/>
      <c r="CY9" s="631"/>
      <c r="CZ9" s="685">
        <v>8.4</v>
      </c>
      <c r="DA9" s="685"/>
      <c r="DB9" s="685"/>
      <c r="DC9" s="685"/>
      <c r="DD9" s="617">
        <v>12894</v>
      </c>
      <c r="DE9" s="630"/>
      <c r="DF9" s="630"/>
      <c r="DG9" s="630"/>
      <c r="DH9" s="630"/>
      <c r="DI9" s="630"/>
      <c r="DJ9" s="630"/>
      <c r="DK9" s="630"/>
      <c r="DL9" s="630"/>
      <c r="DM9" s="630"/>
      <c r="DN9" s="630"/>
      <c r="DO9" s="630"/>
      <c r="DP9" s="631"/>
      <c r="DQ9" s="617">
        <v>267573</v>
      </c>
      <c r="DR9" s="630"/>
      <c r="DS9" s="630"/>
      <c r="DT9" s="630"/>
      <c r="DU9" s="630"/>
      <c r="DV9" s="630"/>
      <c r="DW9" s="630"/>
      <c r="DX9" s="630"/>
      <c r="DY9" s="630"/>
      <c r="DZ9" s="630"/>
      <c r="EA9" s="630"/>
      <c r="EB9" s="630"/>
      <c r="EC9" s="666"/>
    </row>
    <row r="10" spans="2:143" ht="11.25" customHeight="1">
      <c r="B10" s="626" t="s">
        <v>250</v>
      </c>
      <c r="C10" s="627"/>
      <c r="D10" s="627"/>
      <c r="E10" s="627"/>
      <c r="F10" s="627"/>
      <c r="G10" s="627"/>
      <c r="H10" s="627"/>
      <c r="I10" s="627"/>
      <c r="J10" s="627"/>
      <c r="K10" s="627"/>
      <c r="L10" s="627"/>
      <c r="M10" s="627"/>
      <c r="N10" s="627"/>
      <c r="O10" s="627"/>
      <c r="P10" s="627"/>
      <c r="Q10" s="628"/>
      <c r="R10" s="629" t="s">
        <v>242</v>
      </c>
      <c r="S10" s="630"/>
      <c r="T10" s="630"/>
      <c r="U10" s="630"/>
      <c r="V10" s="630"/>
      <c r="W10" s="630"/>
      <c r="X10" s="630"/>
      <c r="Y10" s="631"/>
      <c r="Z10" s="685" t="s">
        <v>242</v>
      </c>
      <c r="AA10" s="685"/>
      <c r="AB10" s="685"/>
      <c r="AC10" s="685"/>
      <c r="AD10" s="686" t="s">
        <v>139</v>
      </c>
      <c r="AE10" s="686"/>
      <c r="AF10" s="686"/>
      <c r="AG10" s="686"/>
      <c r="AH10" s="686"/>
      <c r="AI10" s="686"/>
      <c r="AJ10" s="686"/>
      <c r="AK10" s="686"/>
      <c r="AL10" s="632" t="s">
        <v>242</v>
      </c>
      <c r="AM10" s="633"/>
      <c r="AN10" s="633"/>
      <c r="AO10" s="687"/>
      <c r="AP10" s="626" t="s">
        <v>251</v>
      </c>
      <c r="AQ10" s="627"/>
      <c r="AR10" s="627"/>
      <c r="AS10" s="627"/>
      <c r="AT10" s="627"/>
      <c r="AU10" s="627"/>
      <c r="AV10" s="627"/>
      <c r="AW10" s="627"/>
      <c r="AX10" s="627"/>
      <c r="AY10" s="627"/>
      <c r="AZ10" s="627"/>
      <c r="BA10" s="627"/>
      <c r="BB10" s="627"/>
      <c r="BC10" s="627"/>
      <c r="BD10" s="627"/>
      <c r="BE10" s="627"/>
      <c r="BF10" s="628"/>
      <c r="BG10" s="629">
        <v>5063</v>
      </c>
      <c r="BH10" s="630"/>
      <c r="BI10" s="630"/>
      <c r="BJ10" s="630"/>
      <c r="BK10" s="630"/>
      <c r="BL10" s="630"/>
      <c r="BM10" s="630"/>
      <c r="BN10" s="631"/>
      <c r="BO10" s="685">
        <v>1.4</v>
      </c>
      <c r="BP10" s="685"/>
      <c r="BQ10" s="685"/>
      <c r="BR10" s="685"/>
      <c r="BS10" s="617" t="s">
        <v>242</v>
      </c>
      <c r="BT10" s="630"/>
      <c r="BU10" s="630"/>
      <c r="BV10" s="630"/>
      <c r="BW10" s="630"/>
      <c r="BX10" s="630"/>
      <c r="BY10" s="630"/>
      <c r="BZ10" s="630"/>
      <c r="CA10" s="630"/>
      <c r="CB10" s="666"/>
      <c r="CD10" s="667" t="s">
        <v>252</v>
      </c>
      <c r="CE10" s="664"/>
      <c r="CF10" s="664"/>
      <c r="CG10" s="664"/>
      <c r="CH10" s="664"/>
      <c r="CI10" s="664"/>
      <c r="CJ10" s="664"/>
      <c r="CK10" s="664"/>
      <c r="CL10" s="664"/>
      <c r="CM10" s="664"/>
      <c r="CN10" s="664"/>
      <c r="CO10" s="664"/>
      <c r="CP10" s="664"/>
      <c r="CQ10" s="665"/>
      <c r="CR10" s="629">
        <v>7479</v>
      </c>
      <c r="CS10" s="630"/>
      <c r="CT10" s="630"/>
      <c r="CU10" s="630"/>
      <c r="CV10" s="630"/>
      <c r="CW10" s="630"/>
      <c r="CX10" s="630"/>
      <c r="CY10" s="631"/>
      <c r="CZ10" s="685">
        <v>0.2</v>
      </c>
      <c r="DA10" s="685"/>
      <c r="DB10" s="685"/>
      <c r="DC10" s="685"/>
      <c r="DD10" s="617" t="s">
        <v>175</v>
      </c>
      <c r="DE10" s="630"/>
      <c r="DF10" s="630"/>
      <c r="DG10" s="630"/>
      <c r="DH10" s="630"/>
      <c r="DI10" s="630"/>
      <c r="DJ10" s="630"/>
      <c r="DK10" s="630"/>
      <c r="DL10" s="630"/>
      <c r="DM10" s="630"/>
      <c r="DN10" s="630"/>
      <c r="DO10" s="630"/>
      <c r="DP10" s="631"/>
      <c r="DQ10" s="617">
        <v>479</v>
      </c>
      <c r="DR10" s="630"/>
      <c r="DS10" s="630"/>
      <c r="DT10" s="630"/>
      <c r="DU10" s="630"/>
      <c r="DV10" s="630"/>
      <c r="DW10" s="630"/>
      <c r="DX10" s="630"/>
      <c r="DY10" s="630"/>
      <c r="DZ10" s="630"/>
      <c r="EA10" s="630"/>
      <c r="EB10" s="630"/>
      <c r="EC10" s="666"/>
    </row>
    <row r="11" spans="2:143" ht="11.25" customHeight="1">
      <c r="B11" s="626" t="s">
        <v>253</v>
      </c>
      <c r="C11" s="627"/>
      <c r="D11" s="627"/>
      <c r="E11" s="627"/>
      <c r="F11" s="627"/>
      <c r="G11" s="627"/>
      <c r="H11" s="627"/>
      <c r="I11" s="627"/>
      <c r="J11" s="627"/>
      <c r="K11" s="627"/>
      <c r="L11" s="627"/>
      <c r="M11" s="627"/>
      <c r="N11" s="627"/>
      <c r="O11" s="627"/>
      <c r="P11" s="627"/>
      <c r="Q11" s="628"/>
      <c r="R11" s="629" t="s">
        <v>242</v>
      </c>
      <c r="S11" s="630"/>
      <c r="T11" s="630"/>
      <c r="U11" s="630"/>
      <c r="V11" s="630"/>
      <c r="W11" s="630"/>
      <c r="X11" s="630"/>
      <c r="Y11" s="631"/>
      <c r="Z11" s="685" t="s">
        <v>242</v>
      </c>
      <c r="AA11" s="685"/>
      <c r="AB11" s="685"/>
      <c r="AC11" s="685"/>
      <c r="AD11" s="686" t="s">
        <v>242</v>
      </c>
      <c r="AE11" s="686"/>
      <c r="AF11" s="686"/>
      <c r="AG11" s="686"/>
      <c r="AH11" s="686"/>
      <c r="AI11" s="686"/>
      <c r="AJ11" s="686"/>
      <c r="AK11" s="686"/>
      <c r="AL11" s="632" t="s">
        <v>242</v>
      </c>
      <c r="AM11" s="633"/>
      <c r="AN11" s="633"/>
      <c r="AO11" s="687"/>
      <c r="AP11" s="626" t="s">
        <v>254</v>
      </c>
      <c r="AQ11" s="627"/>
      <c r="AR11" s="627"/>
      <c r="AS11" s="627"/>
      <c r="AT11" s="627"/>
      <c r="AU11" s="627"/>
      <c r="AV11" s="627"/>
      <c r="AW11" s="627"/>
      <c r="AX11" s="627"/>
      <c r="AY11" s="627"/>
      <c r="AZ11" s="627"/>
      <c r="BA11" s="627"/>
      <c r="BB11" s="627"/>
      <c r="BC11" s="627"/>
      <c r="BD11" s="627"/>
      <c r="BE11" s="627"/>
      <c r="BF11" s="628"/>
      <c r="BG11" s="629">
        <v>10153</v>
      </c>
      <c r="BH11" s="630"/>
      <c r="BI11" s="630"/>
      <c r="BJ11" s="630"/>
      <c r="BK11" s="630"/>
      <c r="BL11" s="630"/>
      <c r="BM11" s="630"/>
      <c r="BN11" s="631"/>
      <c r="BO11" s="685">
        <v>2.8</v>
      </c>
      <c r="BP11" s="685"/>
      <c r="BQ11" s="685"/>
      <c r="BR11" s="685"/>
      <c r="BS11" s="617" t="s">
        <v>139</v>
      </c>
      <c r="BT11" s="630"/>
      <c r="BU11" s="630"/>
      <c r="BV11" s="630"/>
      <c r="BW11" s="630"/>
      <c r="BX11" s="630"/>
      <c r="BY11" s="630"/>
      <c r="BZ11" s="630"/>
      <c r="CA11" s="630"/>
      <c r="CB11" s="666"/>
      <c r="CD11" s="667" t="s">
        <v>255</v>
      </c>
      <c r="CE11" s="664"/>
      <c r="CF11" s="664"/>
      <c r="CG11" s="664"/>
      <c r="CH11" s="664"/>
      <c r="CI11" s="664"/>
      <c r="CJ11" s="664"/>
      <c r="CK11" s="664"/>
      <c r="CL11" s="664"/>
      <c r="CM11" s="664"/>
      <c r="CN11" s="664"/>
      <c r="CO11" s="664"/>
      <c r="CP11" s="664"/>
      <c r="CQ11" s="665"/>
      <c r="CR11" s="629">
        <v>403068</v>
      </c>
      <c r="CS11" s="630"/>
      <c r="CT11" s="630"/>
      <c r="CU11" s="630"/>
      <c r="CV11" s="630"/>
      <c r="CW11" s="630"/>
      <c r="CX11" s="630"/>
      <c r="CY11" s="631"/>
      <c r="CZ11" s="685">
        <v>10</v>
      </c>
      <c r="DA11" s="685"/>
      <c r="DB11" s="685"/>
      <c r="DC11" s="685"/>
      <c r="DD11" s="617">
        <v>56828</v>
      </c>
      <c r="DE11" s="630"/>
      <c r="DF11" s="630"/>
      <c r="DG11" s="630"/>
      <c r="DH11" s="630"/>
      <c r="DI11" s="630"/>
      <c r="DJ11" s="630"/>
      <c r="DK11" s="630"/>
      <c r="DL11" s="630"/>
      <c r="DM11" s="630"/>
      <c r="DN11" s="630"/>
      <c r="DO11" s="630"/>
      <c r="DP11" s="631"/>
      <c r="DQ11" s="617">
        <v>279930</v>
      </c>
      <c r="DR11" s="630"/>
      <c r="DS11" s="630"/>
      <c r="DT11" s="630"/>
      <c r="DU11" s="630"/>
      <c r="DV11" s="630"/>
      <c r="DW11" s="630"/>
      <c r="DX11" s="630"/>
      <c r="DY11" s="630"/>
      <c r="DZ11" s="630"/>
      <c r="EA11" s="630"/>
      <c r="EB11" s="630"/>
      <c r="EC11" s="666"/>
    </row>
    <row r="12" spans="2:143" ht="11.25" customHeight="1">
      <c r="B12" s="626" t="s">
        <v>256</v>
      </c>
      <c r="C12" s="627"/>
      <c r="D12" s="627"/>
      <c r="E12" s="627"/>
      <c r="F12" s="627"/>
      <c r="G12" s="627"/>
      <c r="H12" s="627"/>
      <c r="I12" s="627"/>
      <c r="J12" s="627"/>
      <c r="K12" s="627"/>
      <c r="L12" s="627"/>
      <c r="M12" s="627"/>
      <c r="N12" s="627"/>
      <c r="O12" s="627"/>
      <c r="P12" s="627"/>
      <c r="Q12" s="628"/>
      <c r="R12" s="629">
        <v>80003</v>
      </c>
      <c r="S12" s="630"/>
      <c r="T12" s="630"/>
      <c r="U12" s="630"/>
      <c r="V12" s="630"/>
      <c r="W12" s="630"/>
      <c r="X12" s="630"/>
      <c r="Y12" s="631"/>
      <c r="Z12" s="685">
        <v>1.9</v>
      </c>
      <c r="AA12" s="685"/>
      <c r="AB12" s="685"/>
      <c r="AC12" s="685"/>
      <c r="AD12" s="686">
        <v>80003</v>
      </c>
      <c r="AE12" s="686"/>
      <c r="AF12" s="686"/>
      <c r="AG12" s="686"/>
      <c r="AH12" s="686"/>
      <c r="AI12" s="686"/>
      <c r="AJ12" s="686"/>
      <c r="AK12" s="686"/>
      <c r="AL12" s="632">
        <v>3.4</v>
      </c>
      <c r="AM12" s="633"/>
      <c r="AN12" s="633"/>
      <c r="AO12" s="687"/>
      <c r="AP12" s="626" t="s">
        <v>257</v>
      </c>
      <c r="AQ12" s="627"/>
      <c r="AR12" s="627"/>
      <c r="AS12" s="627"/>
      <c r="AT12" s="627"/>
      <c r="AU12" s="627"/>
      <c r="AV12" s="627"/>
      <c r="AW12" s="627"/>
      <c r="AX12" s="627"/>
      <c r="AY12" s="627"/>
      <c r="AZ12" s="627"/>
      <c r="BA12" s="627"/>
      <c r="BB12" s="627"/>
      <c r="BC12" s="627"/>
      <c r="BD12" s="627"/>
      <c r="BE12" s="627"/>
      <c r="BF12" s="628"/>
      <c r="BG12" s="629">
        <v>180573</v>
      </c>
      <c r="BH12" s="630"/>
      <c r="BI12" s="630"/>
      <c r="BJ12" s="630"/>
      <c r="BK12" s="630"/>
      <c r="BL12" s="630"/>
      <c r="BM12" s="630"/>
      <c r="BN12" s="631"/>
      <c r="BO12" s="685">
        <v>50.2</v>
      </c>
      <c r="BP12" s="685"/>
      <c r="BQ12" s="685"/>
      <c r="BR12" s="685"/>
      <c r="BS12" s="617" t="s">
        <v>139</v>
      </c>
      <c r="BT12" s="630"/>
      <c r="BU12" s="630"/>
      <c r="BV12" s="630"/>
      <c r="BW12" s="630"/>
      <c r="BX12" s="630"/>
      <c r="BY12" s="630"/>
      <c r="BZ12" s="630"/>
      <c r="CA12" s="630"/>
      <c r="CB12" s="666"/>
      <c r="CD12" s="667" t="s">
        <v>258</v>
      </c>
      <c r="CE12" s="664"/>
      <c r="CF12" s="664"/>
      <c r="CG12" s="664"/>
      <c r="CH12" s="664"/>
      <c r="CI12" s="664"/>
      <c r="CJ12" s="664"/>
      <c r="CK12" s="664"/>
      <c r="CL12" s="664"/>
      <c r="CM12" s="664"/>
      <c r="CN12" s="664"/>
      <c r="CO12" s="664"/>
      <c r="CP12" s="664"/>
      <c r="CQ12" s="665"/>
      <c r="CR12" s="629">
        <v>23151</v>
      </c>
      <c r="CS12" s="630"/>
      <c r="CT12" s="630"/>
      <c r="CU12" s="630"/>
      <c r="CV12" s="630"/>
      <c r="CW12" s="630"/>
      <c r="CX12" s="630"/>
      <c r="CY12" s="631"/>
      <c r="CZ12" s="685">
        <v>0.6</v>
      </c>
      <c r="DA12" s="685"/>
      <c r="DB12" s="685"/>
      <c r="DC12" s="685"/>
      <c r="DD12" s="617">
        <v>4537</v>
      </c>
      <c r="DE12" s="630"/>
      <c r="DF12" s="630"/>
      <c r="DG12" s="630"/>
      <c r="DH12" s="630"/>
      <c r="DI12" s="630"/>
      <c r="DJ12" s="630"/>
      <c r="DK12" s="630"/>
      <c r="DL12" s="630"/>
      <c r="DM12" s="630"/>
      <c r="DN12" s="630"/>
      <c r="DO12" s="630"/>
      <c r="DP12" s="631"/>
      <c r="DQ12" s="617">
        <v>22701</v>
      </c>
      <c r="DR12" s="630"/>
      <c r="DS12" s="630"/>
      <c r="DT12" s="630"/>
      <c r="DU12" s="630"/>
      <c r="DV12" s="630"/>
      <c r="DW12" s="630"/>
      <c r="DX12" s="630"/>
      <c r="DY12" s="630"/>
      <c r="DZ12" s="630"/>
      <c r="EA12" s="630"/>
      <c r="EB12" s="630"/>
      <c r="EC12" s="666"/>
    </row>
    <row r="13" spans="2:143" ht="11.25" customHeight="1">
      <c r="B13" s="626" t="s">
        <v>259</v>
      </c>
      <c r="C13" s="627"/>
      <c r="D13" s="627"/>
      <c r="E13" s="627"/>
      <c r="F13" s="627"/>
      <c r="G13" s="627"/>
      <c r="H13" s="627"/>
      <c r="I13" s="627"/>
      <c r="J13" s="627"/>
      <c r="K13" s="627"/>
      <c r="L13" s="627"/>
      <c r="M13" s="627"/>
      <c r="N13" s="627"/>
      <c r="O13" s="627"/>
      <c r="P13" s="627"/>
      <c r="Q13" s="628"/>
      <c r="R13" s="629" t="s">
        <v>242</v>
      </c>
      <c r="S13" s="630"/>
      <c r="T13" s="630"/>
      <c r="U13" s="630"/>
      <c r="V13" s="630"/>
      <c r="W13" s="630"/>
      <c r="X13" s="630"/>
      <c r="Y13" s="631"/>
      <c r="Z13" s="685" t="s">
        <v>175</v>
      </c>
      <c r="AA13" s="685"/>
      <c r="AB13" s="685"/>
      <c r="AC13" s="685"/>
      <c r="AD13" s="686" t="s">
        <v>242</v>
      </c>
      <c r="AE13" s="686"/>
      <c r="AF13" s="686"/>
      <c r="AG13" s="686"/>
      <c r="AH13" s="686"/>
      <c r="AI13" s="686"/>
      <c r="AJ13" s="686"/>
      <c r="AK13" s="686"/>
      <c r="AL13" s="632" t="s">
        <v>242</v>
      </c>
      <c r="AM13" s="633"/>
      <c r="AN13" s="633"/>
      <c r="AO13" s="687"/>
      <c r="AP13" s="626" t="s">
        <v>260</v>
      </c>
      <c r="AQ13" s="627"/>
      <c r="AR13" s="627"/>
      <c r="AS13" s="627"/>
      <c r="AT13" s="627"/>
      <c r="AU13" s="627"/>
      <c r="AV13" s="627"/>
      <c r="AW13" s="627"/>
      <c r="AX13" s="627"/>
      <c r="AY13" s="627"/>
      <c r="AZ13" s="627"/>
      <c r="BA13" s="627"/>
      <c r="BB13" s="627"/>
      <c r="BC13" s="627"/>
      <c r="BD13" s="627"/>
      <c r="BE13" s="627"/>
      <c r="BF13" s="628"/>
      <c r="BG13" s="629">
        <v>154596</v>
      </c>
      <c r="BH13" s="630"/>
      <c r="BI13" s="630"/>
      <c r="BJ13" s="630"/>
      <c r="BK13" s="630"/>
      <c r="BL13" s="630"/>
      <c r="BM13" s="630"/>
      <c r="BN13" s="631"/>
      <c r="BO13" s="685">
        <v>43</v>
      </c>
      <c r="BP13" s="685"/>
      <c r="BQ13" s="685"/>
      <c r="BR13" s="685"/>
      <c r="BS13" s="617" t="s">
        <v>242</v>
      </c>
      <c r="BT13" s="630"/>
      <c r="BU13" s="630"/>
      <c r="BV13" s="630"/>
      <c r="BW13" s="630"/>
      <c r="BX13" s="630"/>
      <c r="BY13" s="630"/>
      <c r="BZ13" s="630"/>
      <c r="CA13" s="630"/>
      <c r="CB13" s="666"/>
      <c r="CD13" s="667" t="s">
        <v>261</v>
      </c>
      <c r="CE13" s="664"/>
      <c r="CF13" s="664"/>
      <c r="CG13" s="664"/>
      <c r="CH13" s="664"/>
      <c r="CI13" s="664"/>
      <c r="CJ13" s="664"/>
      <c r="CK13" s="664"/>
      <c r="CL13" s="664"/>
      <c r="CM13" s="664"/>
      <c r="CN13" s="664"/>
      <c r="CO13" s="664"/>
      <c r="CP13" s="664"/>
      <c r="CQ13" s="665"/>
      <c r="CR13" s="629">
        <v>449175</v>
      </c>
      <c r="CS13" s="630"/>
      <c r="CT13" s="630"/>
      <c r="CU13" s="630"/>
      <c r="CV13" s="630"/>
      <c r="CW13" s="630"/>
      <c r="CX13" s="630"/>
      <c r="CY13" s="631"/>
      <c r="CZ13" s="685">
        <v>11.2</v>
      </c>
      <c r="DA13" s="685"/>
      <c r="DB13" s="685"/>
      <c r="DC13" s="685"/>
      <c r="DD13" s="617">
        <v>223149</v>
      </c>
      <c r="DE13" s="630"/>
      <c r="DF13" s="630"/>
      <c r="DG13" s="630"/>
      <c r="DH13" s="630"/>
      <c r="DI13" s="630"/>
      <c r="DJ13" s="630"/>
      <c r="DK13" s="630"/>
      <c r="DL13" s="630"/>
      <c r="DM13" s="630"/>
      <c r="DN13" s="630"/>
      <c r="DO13" s="630"/>
      <c r="DP13" s="631"/>
      <c r="DQ13" s="617">
        <v>264696</v>
      </c>
      <c r="DR13" s="630"/>
      <c r="DS13" s="630"/>
      <c r="DT13" s="630"/>
      <c r="DU13" s="630"/>
      <c r="DV13" s="630"/>
      <c r="DW13" s="630"/>
      <c r="DX13" s="630"/>
      <c r="DY13" s="630"/>
      <c r="DZ13" s="630"/>
      <c r="EA13" s="630"/>
      <c r="EB13" s="630"/>
      <c r="EC13" s="666"/>
    </row>
    <row r="14" spans="2:143" ht="11.25" customHeight="1">
      <c r="B14" s="626" t="s">
        <v>262</v>
      </c>
      <c r="C14" s="627"/>
      <c r="D14" s="627"/>
      <c r="E14" s="627"/>
      <c r="F14" s="627"/>
      <c r="G14" s="627"/>
      <c r="H14" s="627"/>
      <c r="I14" s="627"/>
      <c r="J14" s="627"/>
      <c r="K14" s="627"/>
      <c r="L14" s="627"/>
      <c r="M14" s="627"/>
      <c r="N14" s="627"/>
      <c r="O14" s="627"/>
      <c r="P14" s="627"/>
      <c r="Q14" s="628"/>
      <c r="R14" s="629" t="s">
        <v>139</v>
      </c>
      <c r="S14" s="630"/>
      <c r="T14" s="630"/>
      <c r="U14" s="630"/>
      <c r="V14" s="630"/>
      <c r="W14" s="630"/>
      <c r="X14" s="630"/>
      <c r="Y14" s="631"/>
      <c r="Z14" s="685" t="s">
        <v>242</v>
      </c>
      <c r="AA14" s="685"/>
      <c r="AB14" s="685"/>
      <c r="AC14" s="685"/>
      <c r="AD14" s="686" t="s">
        <v>139</v>
      </c>
      <c r="AE14" s="686"/>
      <c r="AF14" s="686"/>
      <c r="AG14" s="686"/>
      <c r="AH14" s="686"/>
      <c r="AI14" s="686"/>
      <c r="AJ14" s="686"/>
      <c r="AK14" s="686"/>
      <c r="AL14" s="632" t="s">
        <v>175</v>
      </c>
      <c r="AM14" s="633"/>
      <c r="AN14" s="633"/>
      <c r="AO14" s="687"/>
      <c r="AP14" s="626" t="s">
        <v>263</v>
      </c>
      <c r="AQ14" s="627"/>
      <c r="AR14" s="627"/>
      <c r="AS14" s="627"/>
      <c r="AT14" s="627"/>
      <c r="AU14" s="627"/>
      <c r="AV14" s="627"/>
      <c r="AW14" s="627"/>
      <c r="AX14" s="627"/>
      <c r="AY14" s="627"/>
      <c r="AZ14" s="627"/>
      <c r="BA14" s="627"/>
      <c r="BB14" s="627"/>
      <c r="BC14" s="627"/>
      <c r="BD14" s="627"/>
      <c r="BE14" s="627"/>
      <c r="BF14" s="628"/>
      <c r="BG14" s="629">
        <v>16555</v>
      </c>
      <c r="BH14" s="630"/>
      <c r="BI14" s="630"/>
      <c r="BJ14" s="630"/>
      <c r="BK14" s="630"/>
      <c r="BL14" s="630"/>
      <c r="BM14" s="630"/>
      <c r="BN14" s="631"/>
      <c r="BO14" s="685">
        <v>4.5999999999999996</v>
      </c>
      <c r="BP14" s="685"/>
      <c r="BQ14" s="685"/>
      <c r="BR14" s="685"/>
      <c r="BS14" s="617" t="s">
        <v>139</v>
      </c>
      <c r="BT14" s="630"/>
      <c r="BU14" s="630"/>
      <c r="BV14" s="630"/>
      <c r="BW14" s="630"/>
      <c r="BX14" s="630"/>
      <c r="BY14" s="630"/>
      <c r="BZ14" s="630"/>
      <c r="CA14" s="630"/>
      <c r="CB14" s="666"/>
      <c r="CD14" s="667" t="s">
        <v>264</v>
      </c>
      <c r="CE14" s="664"/>
      <c r="CF14" s="664"/>
      <c r="CG14" s="664"/>
      <c r="CH14" s="664"/>
      <c r="CI14" s="664"/>
      <c r="CJ14" s="664"/>
      <c r="CK14" s="664"/>
      <c r="CL14" s="664"/>
      <c r="CM14" s="664"/>
      <c r="CN14" s="664"/>
      <c r="CO14" s="664"/>
      <c r="CP14" s="664"/>
      <c r="CQ14" s="665"/>
      <c r="CR14" s="629">
        <v>146598</v>
      </c>
      <c r="CS14" s="630"/>
      <c r="CT14" s="630"/>
      <c r="CU14" s="630"/>
      <c r="CV14" s="630"/>
      <c r="CW14" s="630"/>
      <c r="CX14" s="630"/>
      <c r="CY14" s="631"/>
      <c r="CZ14" s="685">
        <v>3.6</v>
      </c>
      <c r="DA14" s="685"/>
      <c r="DB14" s="685"/>
      <c r="DC14" s="685"/>
      <c r="DD14" s="617">
        <v>6503</v>
      </c>
      <c r="DE14" s="630"/>
      <c r="DF14" s="630"/>
      <c r="DG14" s="630"/>
      <c r="DH14" s="630"/>
      <c r="DI14" s="630"/>
      <c r="DJ14" s="630"/>
      <c r="DK14" s="630"/>
      <c r="DL14" s="630"/>
      <c r="DM14" s="630"/>
      <c r="DN14" s="630"/>
      <c r="DO14" s="630"/>
      <c r="DP14" s="631"/>
      <c r="DQ14" s="617">
        <v>137908</v>
      </c>
      <c r="DR14" s="630"/>
      <c r="DS14" s="630"/>
      <c r="DT14" s="630"/>
      <c r="DU14" s="630"/>
      <c r="DV14" s="630"/>
      <c r="DW14" s="630"/>
      <c r="DX14" s="630"/>
      <c r="DY14" s="630"/>
      <c r="DZ14" s="630"/>
      <c r="EA14" s="630"/>
      <c r="EB14" s="630"/>
      <c r="EC14" s="666"/>
    </row>
    <row r="15" spans="2:143" ht="11.25" customHeight="1">
      <c r="B15" s="626" t="s">
        <v>265</v>
      </c>
      <c r="C15" s="627"/>
      <c r="D15" s="627"/>
      <c r="E15" s="627"/>
      <c r="F15" s="627"/>
      <c r="G15" s="627"/>
      <c r="H15" s="627"/>
      <c r="I15" s="627"/>
      <c r="J15" s="627"/>
      <c r="K15" s="627"/>
      <c r="L15" s="627"/>
      <c r="M15" s="627"/>
      <c r="N15" s="627"/>
      <c r="O15" s="627"/>
      <c r="P15" s="627"/>
      <c r="Q15" s="628"/>
      <c r="R15" s="629">
        <v>8327</v>
      </c>
      <c r="S15" s="630"/>
      <c r="T15" s="630"/>
      <c r="U15" s="630"/>
      <c r="V15" s="630"/>
      <c r="W15" s="630"/>
      <c r="X15" s="630"/>
      <c r="Y15" s="631"/>
      <c r="Z15" s="685">
        <v>0.2</v>
      </c>
      <c r="AA15" s="685"/>
      <c r="AB15" s="685"/>
      <c r="AC15" s="685"/>
      <c r="AD15" s="686">
        <v>8327</v>
      </c>
      <c r="AE15" s="686"/>
      <c r="AF15" s="686"/>
      <c r="AG15" s="686"/>
      <c r="AH15" s="686"/>
      <c r="AI15" s="686"/>
      <c r="AJ15" s="686"/>
      <c r="AK15" s="686"/>
      <c r="AL15" s="632">
        <v>0.4</v>
      </c>
      <c r="AM15" s="633"/>
      <c r="AN15" s="633"/>
      <c r="AO15" s="687"/>
      <c r="AP15" s="626" t="s">
        <v>266</v>
      </c>
      <c r="AQ15" s="627"/>
      <c r="AR15" s="627"/>
      <c r="AS15" s="627"/>
      <c r="AT15" s="627"/>
      <c r="AU15" s="627"/>
      <c r="AV15" s="627"/>
      <c r="AW15" s="627"/>
      <c r="AX15" s="627"/>
      <c r="AY15" s="627"/>
      <c r="AZ15" s="627"/>
      <c r="BA15" s="627"/>
      <c r="BB15" s="627"/>
      <c r="BC15" s="627"/>
      <c r="BD15" s="627"/>
      <c r="BE15" s="627"/>
      <c r="BF15" s="628"/>
      <c r="BG15" s="629">
        <v>26499</v>
      </c>
      <c r="BH15" s="630"/>
      <c r="BI15" s="630"/>
      <c r="BJ15" s="630"/>
      <c r="BK15" s="630"/>
      <c r="BL15" s="630"/>
      <c r="BM15" s="630"/>
      <c r="BN15" s="631"/>
      <c r="BO15" s="685">
        <v>7.4</v>
      </c>
      <c r="BP15" s="685"/>
      <c r="BQ15" s="685"/>
      <c r="BR15" s="685"/>
      <c r="BS15" s="617" t="s">
        <v>175</v>
      </c>
      <c r="BT15" s="630"/>
      <c r="BU15" s="630"/>
      <c r="BV15" s="630"/>
      <c r="BW15" s="630"/>
      <c r="BX15" s="630"/>
      <c r="BY15" s="630"/>
      <c r="BZ15" s="630"/>
      <c r="CA15" s="630"/>
      <c r="CB15" s="666"/>
      <c r="CD15" s="667" t="s">
        <v>267</v>
      </c>
      <c r="CE15" s="664"/>
      <c r="CF15" s="664"/>
      <c r="CG15" s="664"/>
      <c r="CH15" s="664"/>
      <c r="CI15" s="664"/>
      <c r="CJ15" s="664"/>
      <c r="CK15" s="664"/>
      <c r="CL15" s="664"/>
      <c r="CM15" s="664"/>
      <c r="CN15" s="664"/>
      <c r="CO15" s="664"/>
      <c r="CP15" s="664"/>
      <c r="CQ15" s="665"/>
      <c r="CR15" s="629">
        <v>429842</v>
      </c>
      <c r="CS15" s="630"/>
      <c r="CT15" s="630"/>
      <c r="CU15" s="630"/>
      <c r="CV15" s="630"/>
      <c r="CW15" s="630"/>
      <c r="CX15" s="630"/>
      <c r="CY15" s="631"/>
      <c r="CZ15" s="685">
        <v>10.7</v>
      </c>
      <c r="DA15" s="685"/>
      <c r="DB15" s="685"/>
      <c r="DC15" s="685"/>
      <c r="DD15" s="617">
        <v>130091</v>
      </c>
      <c r="DE15" s="630"/>
      <c r="DF15" s="630"/>
      <c r="DG15" s="630"/>
      <c r="DH15" s="630"/>
      <c r="DI15" s="630"/>
      <c r="DJ15" s="630"/>
      <c r="DK15" s="630"/>
      <c r="DL15" s="630"/>
      <c r="DM15" s="630"/>
      <c r="DN15" s="630"/>
      <c r="DO15" s="630"/>
      <c r="DP15" s="631"/>
      <c r="DQ15" s="617">
        <v>301404</v>
      </c>
      <c r="DR15" s="630"/>
      <c r="DS15" s="630"/>
      <c r="DT15" s="630"/>
      <c r="DU15" s="630"/>
      <c r="DV15" s="630"/>
      <c r="DW15" s="630"/>
      <c r="DX15" s="630"/>
      <c r="DY15" s="630"/>
      <c r="DZ15" s="630"/>
      <c r="EA15" s="630"/>
      <c r="EB15" s="630"/>
      <c r="EC15" s="666"/>
    </row>
    <row r="16" spans="2:143" ht="11.25" customHeight="1">
      <c r="B16" s="626" t="s">
        <v>268</v>
      </c>
      <c r="C16" s="627"/>
      <c r="D16" s="627"/>
      <c r="E16" s="627"/>
      <c r="F16" s="627"/>
      <c r="G16" s="627"/>
      <c r="H16" s="627"/>
      <c r="I16" s="627"/>
      <c r="J16" s="627"/>
      <c r="K16" s="627"/>
      <c r="L16" s="627"/>
      <c r="M16" s="627"/>
      <c r="N16" s="627"/>
      <c r="O16" s="627"/>
      <c r="P16" s="627"/>
      <c r="Q16" s="628"/>
      <c r="R16" s="629" t="s">
        <v>242</v>
      </c>
      <c r="S16" s="630"/>
      <c r="T16" s="630"/>
      <c r="U16" s="630"/>
      <c r="V16" s="630"/>
      <c r="W16" s="630"/>
      <c r="X16" s="630"/>
      <c r="Y16" s="631"/>
      <c r="Z16" s="685" t="s">
        <v>242</v>
      </c>
      <c r="AA16" s="685"/>
      <c r="AB16" s="685"/>
      <c r="AC16" s="685"/>
      <c r="AD16" s="686" t="s">
        <v>242</v>
      </c>
      <c r="AE16" s="686"/>
      <c r="AF16" s="686"/>
      <c r="AG16" s="686"/>
      <c r="AH16" s="686"/>
      <c r="AI16" s="686"/>
      <c r="AJ16" s="686"/>
      <c r="AK16" s="686"/>
      <c r="AL16" s="632" t="s">
        <v>175</v>
      </c>
      <c r="AM16" s="633"/>
      <c r="AN16" s="633"/>
      <c r="AO16" s="687"/>
      <c r="AP16" s="626" t="s">
        <v>269</v>
      </c>
      <c r="AQ16" s="627"/>
      <c r="AR16" s="627"/>
      <c r="AS16" s="627"/>
      <c r="AT16" s="627"/>
      <c r="AU16" s="627"/>
      <c r="AV16" s="627"/>
      <c r="AW16" s="627"/>
      <c r="AX16" s="627"/>
      <c r="AY16" s="627"/>
      <c r="AZ16" s="627"/>
      <c r="BA16" s="627"/>
      <c r="BB16" s="627"/>
      <c r="BC16" s="627"/>
      <c r="BD16" s="627"/>
      <c r="BE16" s="627"/>
      <c r="BF16" s="628"/>
      <c r="BG16" s="629" t="s">
        <v>175</v>
      </c>
      <c r="BH16" s="630"/>
      <c r="BI16" s="630"/>
      <c r="BJ16" s="630"/>
      <c r="BK16" s="630"/>
      <c r="BL16" s="630"/>
      <c r="BM16" s="630"/>
      <c r="BN16" s="631"/>
      <c r="BO16" s="685" t="s">
        <v>139</v>
      </c>
      <c r="BP16" s="685"/>
      <c r="BQ16" s="685"/>
      <c r="BR16" s="685"/>
      <c r="BS16" s="617" t="s">
        <v>175</v>
      </c>
      <c r="BT16" s="630"/>
      <c r="BU16" s="630"/>
      <c r="BV16" s="630"/>
      <c r="BW16" s="630"/>
      <c r="BX16" s="630"/>
      <c r="BY16" s="630"/>
      <c r="BZ16" s="630"/>
      <c r="CA16" s="630"/>
      <c r="CB16" s="666"/>
      <c r="CD16" s="667" t="s">
        <v>270</v>
      </c>
      <c r="CE16" s="664"/>
      <c r="CF16" s="664"/>
      <c r="CG16" s="664"/>
      <c r="CH16" s="664"/>
      <c r="CI16" s="664"/>
      <c r="CJ16" s="664"/>
      <c r="CK16" s="664"/>
      <c r="CL16" s="664"/>
      <c r="CM16" s="664"/>
      <c r="CN16" s="664"/>
      <c r="CO16" s="664"/>
      <c r="CP16" s="664"/>
      <c r="CQ16" s="665"/>
      <c r="CR16" s="629">
        <v>268883</v>
      </c>
      <c r="CS16" s="630"/>
      <c r="CT16" s="630"/>
      <c r="CU16" s="630"/>
      <c r="CV16" s="630"/>
      <c r="CW16" s="630"/>
      <c r="CX16" s="630"/>
      <c r="CY16" s="631"/>
      <c r="CZ16" s="685">
        <v>6.7</v>
      </c>
      <c r="DA16" s="685"/>
      <c r="DB16" s="685"/>
      <c r="DC16" s="685"/>
      <c r="DD16" s="617" t="s">
        <v>242</v>
      </c>
      <c r="DE16" s="630"/>
      <c r="DF16" s="630"/>
      <c r="DG16" s="630"/>
      <c r="DH16" s="630"/>
      <c r="DI16" s="630"/>
      <c r="DJ16" s="630"/>
      <c r="DK16" s="630"/>
      <c r="DL16" s="630"/>
      <c r="DM16" s="630"/>
      <c r="DN16" s="630"/>
      <c r="DO16" s="630"/>
      <c r="DP16" s="631"/>
      <c r="DQ16" s="617">
        <v>175271</v>
      </c>
      <c r="DR16" s="630"/>
      <c r="DS16" s="630"/>
      <c r="DT16" s="630"/>
      <c r="DU16" s="630"/>
      <c r="DV16" s="630"/>
      <c r="DW16" s="630"/>
      <c r="DX16" s="630"/>
      <c r="DY16" s="630"/>
      <c r="DZ16" s="630"/>
      <c r="EA16" s="630"/>
      <c r="EB16" s="630"/>
      <c r="EC16" s="666"/>
    </row>
    <row r="17" spans="2:133" ht="11.25" customHeight="1">
      <c r="B17" s="626" t="s">
        <v>271</v>
      </c>
      <c r="C17" s="627"/>
      <c r="D17" s="627"/>
      <c r="E17" s="627"/>
      <c r="F17" s="627"/>
      <c r="G17" s="627"/>
      <c r="H17" s="627"/>
      <c r="I17" s="627"/>
      <c r="J17" s="627"/>
      <c r="K17" s="627"/>
      <c r="L17" s="627"/>
      <c r="M17" s="627"/>
      <c r="N17" s="627"/>
      <c r="O17" s="627"/>
      <c r="P17" s="627"/>
      <c r="Q17" s="628"/>
      <c r="R17" s="629">
        <v>1012</v>
      </c>
      <c r="S17" s="630"/>
      <c r="T17" s="630"/>
      <c r="U17" s="630"/>
      <c r="V17" s="630"/>
      <c r="W17" s="630"/>
      <c r="X17" s="630"/>
      <c r="Y17" s="631"/>
      <c r="Z17" s="685">
        <v>0</v>
      </c>
      <c r="AA17" s="685"/>
      <c r="AB17" s="685"/>
      <c r="AC17" s="685"/>
      <c r="AD17" s="686">
        <v>1012</v>
      </c>
      <c r="AE17" s="686"/>
      <c r="AF17" s="686"/>
      <c r="AG17" s="686"/>
      <c r="AH17" s="686"/>
      <c r="AI17" s="686"/>
      <c r="AJ17" s="686"/>
      <c r="AK17" s="686"/>
      <c r="AL17" s="632">
        <v>0</v>
      </c>
      <c r="AM17" s="633"/>
      <c r="AN17" s="633"/>
      <c r="AO17" s="687"/>
      <c r="AP17" s="626" t="s">
        <v>272</v>
      </c>
      <c r="AQ17" s="627"/>
      <c r="AR17" s="627"/>
      <c r="AS17" s="627"/>
      <c r="AT17" s="627"/>
      <c r="AU17" s="627"/>
      <c r="AV17" s="627"/>
      <c r="AW17" s="627"/>
      <c r="AX17" s="627"/>
      <c r="AY17" s="627"/>
      <c r="AZ17" s="627"/>
      <c r="BA17" s="627"/>
      <c r="BB17" s="627"/>
      <c r="BC17" s="627"/>
      <c r="BD17" s="627"/>
      <c r="BE17" s="627"/>
      <c r="BF17" s="628"/>
      <c r="BG17" s="629" t="s">
        <v>139</v>
      </c>
      <c r="BH17" s="630"/>
      <c r="BI17" s="630"/>
      <c r="BJ17" s="630"/>
      <c r="BK17" s="630"/>
      <c r="BL17" s="630"/>
      <c r="BM17" s="630"/>
      <c r="BN17" s="631"/>
      <c r="BO17" s="685" t="s">
        <v>242</v>
      </c>
      <c r="BP17" s="685"/>
      <c r="BQ17" s="685"/>
      <c r="BR17" s="685"/>
      <c r="BS17" s="617" t="s">
        <v>242</v>
      </c>
      <c r="BT17" s="630"/>
      <c r="BU17" s="630"/>
      <c r="BV17" s="630"/>
      <c r="BW17" s="630"/>
      <c r="BX17" s="630"/>
      <c r="BY17" s="630"/>
      <c r="BZ17" s="630"/>
      <c r="CA17" s="630"/>
      <c r="CB17" s="666"/>
      <c r="CD17" s="667" t="s">
        <v>273</v>
      </c>
      <c r="CE17" s="664"/>
      <c r="CF17" s="664"/>
      <c r="CG17" s="664"/>
      <c r="CH17" s="664"/>
      <c r="CI17" s="664"/>
      <c r="CJ17" s="664"/>
      <c r="CK17" s="664"/>
      <c r="CL17" s="664"/>
      <c r="CM17" s="664"/>
      <c r="CN17" s="664"/>
      <c r="CO17" s="664"/>
      <c r="CP17" s="664"/>
      <c r="CQ17" s="665"/>
      <c r="CR17" s="629">
        <v>332860</v>
      </c>
      <c r="CS17" s="630"/>
      <c r="CT17" s="630"/>
      <c r="CU17" s="630"/>
      <c r="CV17" s="630"/>
      <c r="CW17" s="630"/>
      <c r="CX17" s="630"/>
      <c r="CY17" s="631"/>
      <c r="CZ17" s="685">
        <v>8.3000000000000007</v>
      </c>
      <c r="DA17" s="685"/>
      <c r="DB17" s="685"/>
      <c r="DC17" s="685"/>
      <c r="DD17" s="617" t="s">
        <v>242</v>
      </c>
      <c r="DE17" s="630"/>
      <c r="DF17" s="630"/>
      <c r="DG17" s="630"/>
      <c r="DH17" s="630"/>
      <c r="DI17" s="630"/>
      <c r="DJ17" s="630"/>
      <c r="DK17" s="630"/>
      <c r="DL17" s="630"/>
      <c r="DM17" s="630"/>
      <c r="DN17" s="630"/>
      <c r="DO17" s="630"/>
      <c r="DP17" s="631"/>
      <c r="DQ17" s="617">
        <v>324840</v>
      </c>
      <c r="DR17" s="630"/>
      <c r="DS17" s="630"/>
      <c r="DT17" s="630"/>
      <c r="DU17" s="630"/>
      <c r="DV17" s="630"/>
      <c r="DW17" s="630"/>
      <c r="DX17" s="630"/>
      <c r="DY17" s="630"/>
      <c r="DZ17" s="630"/>
      <c r="EA17" s="630"/>
      <c r="EB17" s="630"/>
      <c r="EC17" s="666"/>
    </row>
    <row r="18" spans="2:133" ht="11.25" customHeight="1">
      <c r="B18" s="626" t="s">
        <v>274</v>
      </c>
      <c r="C18" s="627"/>
      <c r="D18" s="627"/>
      <c r="E18" s="627"/>
      <c r="F18" s="627"/>
      <c r="G18" s="627"/>
      <c r="H18" s="627"/>
      <c r="I18" s="627"/>
      <c r="J18" s="627"/>
      <c r="K18" s="627"/>
      <c r="L18" s="627"/>
      <c r="M18" s="627"/>
      <c r="N18" s="627"/>
      <c r="O18" s="627"/>
      <c r="P18" s="627"/>
      <c r="Q18" s="628"/>
      <c r="R18" s="629">
        <v>2123736</v>
      </c>
      <c r="S18" s="630"/>
      <c r="T18" s="630"/>
      <c r="U18" s="630"/>
      <c r="V18" s="630"/>
      <c r="W18" s="630"/>
      <c r="X18" s="630"/>
      <c r="Y18" s="631"/>
      <c r="Z18" s="685">
        <v>50.4</v>
      </c>
      <c r="AA18" s="685"/>
      <c r="AB18" s="685"/>
      <c r="AC18" s="685"/>
      <c r="AD18" s="686">
        <v>1844355</v>
      </c>
      <c r="AE18" s="686"/>
      <c r="AF18" s="686"/>
      <c r="AG18" s="686"/>
      <c r="AH18" s="686"/>
      <c r="AI18" s="686"/>
      <c r="AJ18" s="686"/>
      <c r="AK18" s="686"/>
      <c r="AL18" s="632">
        <v>78.8</v>
      </c>
      <c r="AM18" s="633"/>
      <c r="AN18" s="633"/>
      <c r="AO18" s="687"/>
      <c r="AP18" s="626" t="s">
        <v>275</v>
      </c>
      <c r="AQ18" s="627"/>
      <c r="AR18" s="627"/>
      <c r="AS18" s="627"/>
      <c r="AT18" s="627"/>
      <c r="AU18" s="627"/>
      <c r="AV18" s="627"/>
      <c r="AW18" s="627"/>
      <c r="AX18" s="627"/>
      <c r="AY18" s="627"/>
      <c r="AZ18" s="627"/>
      <c r="BA18" s="627"/>
      <c r="BB18" s="627"/>
      <c r="BC18" s="627"/>
      <c r="BD18" s="627"/>
      <c r="BE18" s="627"/>
      <c r="BF18" s="628"/>
      <c r="BG18" s="629" t="s">
        <v>242</v>
      </c>
      <c r="BH18" s="630"/>
      <c r="BI18" s="630"/>
      <c r="BJ18" s="630"/>
      <c r="BK18" s="630"/>
      <c r="BL18" s="630"/>
      <c r="BM18" s="630"/>
      <c r="BN18" s="631"/>
      <c r="BO18" s="685" t="s">
        <v>242</v>
      </c>
      <c r="BP18" s="685"/>
      <c r="BQ18" s="685"/>
      <c r="BR18" s="685"/>
      <c r="BS18" s="617" t="s">
        <v>242</v>
      </c>
      <c r="BT18" s="630"/>
      <c r="BU18" s="630"/>
      <c r="BV18" s="630"/>
      <c r="BW18" s="630"/>
      <c r="BX18" s="630"/>
      <c r="BY18" s="630"/>
      <c r="BZ18" s="630"/>
      <c r="CA18" s="630"/>
      <c r="CB18" s="666"/>
      <c r="CD18" s="667" t="s">
        <v>276</v>
      </c>
      <c r="CE18" s="664"/>
      <c r="CF18" s="664"/>
      <c r="CG18" s="664"/>
      <c r="CH18" s="664"/>
      <c r="CI18" s="664"/>
      <c r="CJ18" s="664"/>
      <c r="CK18" s="664"/>
      <c r="CL18" s="664"/>
      <c r="CM18" s="664"/>
      <c r="CN18" s="664"/>
      <c r="CO18" s="664"/>
      <c r="CP18" s="664"/>
      <c r="CQ18" s="665"/>
      <c r="CR18" s="629" t="s">
        <v>242</v>
      </c>
      <c r="CS18" s="630"/>
      <c r="CT18" s="630"/>
      <c r="CU18" s="630"/>
      <c r="CV18" s="630"/>
      <c r="CW18" s="630"/>
      <c r="CX18" s="630"/>
      <c r="CY18" s="631"/>
      <c r="CZ18" s="685" t="s">
        <v>242</v>
      </c>
      <c r="DA18" s="685"/>
      <c r="DB18" s="685"/>
      <c r="DC18" s="685"/>
      <c r="DD18" s="617" t="s">
        <v>242</v>
      </c>
      <c r="DE18" s="630"/>
      <c r="DF18" s="630"/>
      <c r="DG18" s="630"/>
      <c r="DH18" s="630"/>
      <c r="DI18" s="630"/>
      <c r="DJ18" s="630"/>
      <c r="DK18" s="630"/>
      <c r="DL18" s="630"/>
      <c r="DM18" s="630"/>
      <c r="DN18" s="630"/>
      <c r="DO18" s="630"/>
      <c r="DP18" s="631"/>
      <c r="DQ18" s="617" t="s">
        <v>242</v>
      </c>
      <c r="DR18" s="630"/>
      <c r="DS18" s="630"/>
      <c r="DT18" s="630"/>
      <c r="DU18" s="630"/>
      <c r="DV18" s="630"/>
      <c r="DW18" s="630"/>
      <c r="DX18" s="630"/>
      <c r="DY18" s="630"/>
      <c r="DZ18" s="630"/>
      <c r="EA18" s="630"/>
      <c r="EB18" s="630"/>
      <c r="EC18" s="666"/>
    </row>
    <row r="19" spans="2:133" ht="11.25" customHeight="1">
      <c r="B19" s="626" t="s">
        <v>277</v>
      </c>
      <c r="C19" s="627"/>
      <c r="D19" s="627"/>
      <c r="E19" s="627"/>
      <c r="F19" s="627"/>
      <c r="G19" s="627"/>
      <c r="H19" s="627"/>
      <c r="I19" s="627"/>
      <c r="J19" s="627"/>
      <c r="K19" s="627"/>
      <c r="L19" s="627"/>
      <c r="M19" s="627"/>
      <c r="N19" s="627"/>
      <c r="O19" s="627"/>
      <c r="P19" s="627"/>
      <c r="Q19" s="628"/>
      <c r="R19" s="629">
        <v>1844355</v>
      </c>
      <c r="S19" s="630"/>
      <c r="T19" s="630"/>
      <c r="U19" s="630"/>
      <c r="V19" s="630"/>
      <c r="W19" s="630"/>
      <c r="X19" s="630"/>
      <c r="Y19" s="631"/>
      <c r="Z19" s="685">
        <v>43.7</v>
      </c>
      <c r="AA19" s="685"/>
      <c r="AB19" s="685"/>
      <c r="AC19" s="685"/>
      <c r="AD19" s="686">
        <v>1844355</v>
      </c>
      <c r="AE19" s="686"/>
      <c r="AF19" s="686"/>
      <c r="AG19" s="686"/>
      <c r="AH19" s="686"/>
      <c r="AI19" s="686"/>
      <c r="AJ19" s="686"/>
      <c r="AK19" s="686"/>
      <c r="AL19" s="632">
        <v>78.8</v>
      </c>
      <c r="AM19" s="633"/>
      <c r="AN19" s="633"/>
      <c r="AO19" s="687"/>
      <c r="AP19" s="626" t="s">
        <v>278</v>
      </c>
      <c r="AQ19" s="627"/>
      <c r="AR19" s="627"/>
      <c r="AS19" s="627"/>
      <c r="AT19" s="627"/>
      <c r="AU19" s="627"/>
      <c r="AV19" s="627"/>
      <c r="AW19" s="627"/>
      <c r="AX19" s="627"/>
      <c r="AY19" s="627"/>
      <c r="AZ19" s="627"/>
      <c r="BA19" s="627"/>
      <c r="BB19" s="627"/>
      <c r="BC19" s="627"/>
      <c r="BD19" s="627"/>
      <c r="BE19" s="627"/>
      <c r="BF19" s="628"/>
      <c r="BG19" s="629">
        <v>3468</v>
      </c>
      <c r="BH19" s="630"/>
      <c r="BI19" s="630"/>
      <c r="BJ19" s="630"/>
      <c r="BK19" s="630"/>
      <c r="BL19" s="630"/>
      <c r="BM19" s="630"/>
      <c r="BN19" s="631"/>
      <c r="BO19" s="685">
        <v>1</v>
      </c>
      <c r="BP19" s="685"/>
      <c r="BQ19" s="685"/>
      <c r="BR19" s="685"/>
      <c r="BS19" s="617" t="s">
        <v>175</v>
      </c>
      <c r="BT19" s="630"/>
      <c r="BU19" s="630"/>
      <c r="BV19" s="630"/>
      <c r="BW19" s="630"/>
      <c r="BX19" s="630"/>
      <c r="BY19" s="630"/>
      <c r="BZ19" s="630"/>
      <c r="CA19" s="630"/>
      <c r="CB19" s="666"/>
      <c r="CD19" s="667" t="s">
        <v>279</v>
      </c>
      <c r="CE19" s="664"/>
      <c r="CF19" s="664"/>
      <c r="CG19" s="664"/>
      <c r="CH19" s="664"/>
      <c r="CI19" s="664"/>
      <c r="CJ19" s="664"/>
      <c r="CK19" s="664"/>
      <c r="CL19" s="664"/>
      <c r="CM19" s="664"/>
      <c r="CN19" s="664"/>
      <c r="CO19" s="664"/>
      <c r="CP19" s="664"/>
      <c r="CQ19" s="665"/>
      <c r="CR19" s="629" t="s">
        <v>139</v>
      </c>
      <c r="CS19" s="630"/>
      <c r="CT19" s="630"/>
      <c r="CU19" s="630"/>
      <c r="CV19" s="630"/>
      <c r="CW19" s="630"/>
      <c r="CX19" s="630"/>
      <c r="CY19" s="631"/>
      <c r="CZ19" s="685" t="s">
        <v>242</v>
      </c>
      <c r="DA19" s="685"/>
      <c r="DB19" s="685"/>
      <c r="DC19" s="685"/>
      <c r="DD19" s="617" t="s">
        <v>139</v>
      </c>
      <c r="DE19" s="630"/>
      <c r="DF19" s="630"/>
      <c r="DG19" s="630"/>
      <c r="DH19" s="630"/>
      <c r="DI19" s="630"/>
      <c r="DJ19" s="630"/>
      <c r="DK19" s="630"/>
      <c r="DL19" s="630"/>
      <c r="DM19" s="630"/>
      <c r="DN19" s="630"/>
      <c r="DO19" s="630"/>
      <c r="DP19" s="631"/>
      <c r="DQ19" s="617" t="s">
        <v>175</v>
      </c>
      <c r="DR19" s="630"/>
      <c r="DS19" s="630"/>
      <c r="DT19" s="630"/>
      <c r="DU19" s="630"/>
      <c r="DV19" s="630"/>
      <c r="DW19" s="630"/>
      <c r="DX19" s="630"/>
      <c r="DY19" s="630"/>
      <c r="DZ19" s="630"/>
      <c r="EA19" s="630"/>
      <c r="EB19" s="630"/>
      <c r="EC19" s="666"/>
    </row>
    <row r="20" spans="2:133" ht="11.25" customHeight="1">
      <c r="B20" s="626" t="s">
        <v>280</v>
      </c>
      <c r="C20" s="627"/>
      <c r="D20" s="627"/>
      <c r="E20" s="627"/>
      <c r="F20" s="627"/>
      <c r="G20" s="627"/>
      <c r="H20" s="627"/>
      <c r="I20" s="627"/>
      <c r="J20" s="627"/>
      <c r="K20" s="627"/>
      <c r="L20" s="627"/>
      <c r="M20" s="627"/>
      <c r="N20" s="627"/>
      <c r="O20" s="627"/>
      <c r="P20" s="627"/>
      <c r="Q20" s="628"/>
      <c r="R20" s="629">
        <v>279381</v>
      </c>
      <c r="S20" s="630"/>
      <c r="T20" s="630"/>
      <c r="U20" s="630"/>
      <c r="V20" s="630"/>
      <c r="W20" s="630"/>
      <c r="X20" s="630"/>
      <c r="Y20" s="631"/>
      <c r="Z20" s="685">
        <v>6.6</v>
      </c>
      <c r="AA20" s="685"/>
      <c r="AB20" s="685"/>
      <c r="AC20" s="685"/>
      <c r="AD20" s="686" t="s">
        <v>139</v>
      </c>
      <c r="AE20" s="686"/>
      <c r="AF20" s="686"/>
      <c r="AG20" s="686"/>
      <c r="AH20" s="686"/>
      <c r="AI20" s="686"/>
      <c r="AJ20" s="686"/>
      <c r="AK20" s="686"/>
      <c r="AL20" s="632" t="s">
        <v>242</v>
      </c>
      <c r="AM20" s="633"/>
      <c r="AN20" s="633"/>
      <c r="AO20" s="687"/>
      <c r="AP20" s="626" t="s">
        <v>281</v>
      </c>
      <c r="AQ20" s="627"/>
      <c r="AR20" s="627"/>
      <c r="AS20" s="627"/>
      <c r="AT20" s="627"/>
      <c r="AU20" s="627"/>
      <c r="AV20" s="627"/>
      <c r="AW20" s="627"/>
      <c r="AX20" s="627"/>
      <c r="AY20" s="627"/>
      <c r="AZ20" s="627"/>
      <c r="BA20" s="627"/>
      <c r="BB20" s="627"/>
      <c r="BC20" s="627"/>
      <c r="BD20" s="627"/>
      <c r="BE20" s="627"/>
      <c r="BF20" s="628"/>
      <c r="BG20" s="629">
        <v>3468</v>
      </c>
      <c r="BH20" s="630"/>
      <c r="BI20" s="630"/>
      <c r="BJ20" s="630"/>
      <c r="BK20" s="630"/>
      <c r="BL20" s="630"/>
      <c r="BM20" s="630"/>
      <c r="BN20" s="631"/>
      <c r="BO20" s="685">
        <v>1</v>
      </c>
      <c r="BP20" s="685"/>
      <c r="BQ20" s="685"/>
      <c r="BR20" s="685"/>
      <c r="BS20" s="617" t="s">
        <v>242</v>
      </c>
      <c r="BT20" s="630"/>
      <c r="BU20" s="630"/>
      <c r="BV20" s="630"/>
      <c r="BW20" s="630"/>
      <c r="BX20" s="630"/>
      <c r="BY20" s="630"/>
      <c r="BZ20" s="630"/>
      <c r="CA20" s="630"/>
      <c r="CB20" s="666"/>
      <c r="CD20" s="667" t="s">
        <v>282</v>
      </c>
      <c r="CE20" s="664"/>
      <c r="CF20" s="664"/>
      <c r="CG20" s="664"/>
      <c r="CH20" s="664"/>
      <c r="CI20" s="664"/>
      <c r="CJ20" s="664"/>
      <c r="CK20" s="664"/>
      <c r="CL20" s="664"/>
      <c r="CM20" s="664"/>
      <c r="CN20" s="664"/>
      <c r="CO20" s="664"/>
      <c r="CP20" s="664"/>
      <c r="CQ20" s="665"/>
      <c r="CR20" s="629">
        <v>4017219</v>
      </c>
      <c r="CS20" s="630"/>
      <c r="CT20" s="630"/>
      <c r="CU20" s="630"/>
      <c r="CV20" s="630"/>
      <c r="CW20" s="630"/>
      <c r="CX20" s="630"/>
      <c r="CY20" s="631"/>
      <c r="CZ20" s="685">
        <v>100</v>
      </c>
      <c r="DA20" s="685"/>
      <c r="DB20" s="685"/>
      <c r="DC20" s="685"/>
      <c r="DD20" s="617">
        <v>503429</v>
      </c>
      <c r="DE20" s="630"/>
      <c r="DF20" s="630"/>
      <c r="DG20" s="630"/>
      <c r="DH20" s="630"/>
      <c r="DI20" s="630"/>
      <c r="DJ20" s="630"/>
      <c r="DK20" s="630"/>
      <c r="DL20" s="630"/>
      <c r="DM20" s="630"/>
      <c r="DN20" s="630"/>
      <c r="DO20" s="630"/>
      <c r="DP20" s="631"/>
      <c r="DQ20" s="617">
        <v>3044359</v>
      </c>
      <c r="DR20" s="630"/>
      <c r="DS20" s="630"/>
      <c r="DT20" s="630"/>
      <c r="DU20" s="630"/>
      <c r="DV20" s="630"/>
      <c r="DW20" s="630"/>
      <c r="DX20" s="630"/>
      <c r="DY20" s="630"/>
      <c r="DZ20" s="630"/>
      <c r="EA20" s="630"/>
      <c r="EB20" s="630"/>
      <c r="EC20" s="666"/>
    </row>
    <row r="21" spans="2:133" ht="11.25" customHeight="1">
      <c r="B21" s="626" t="s">
        <v>283</v>
      </c>
      <c r="C21" s="627"/>
      <c r="D21" s="627"/>
      <c r="E21" s="627"/>
      <c r="F21" s="627"/>
      <c r="G21" s="627"/>
      <c r="H21" s="627"/>
      <c r="I21" s="627"/>
      <c r="J21" s="627"/>
      <c r="K21" s="627"/>
      <c r="L21" s="627"/>
      <c r="M21" s="627"/>
      <c r="N21" s="627"/>
      <c r="O21" s="627"/>
      <c r="P21" s="627"/>
      <c r="Q21" s="628"/>
      <c r="R21" s="629" t="s">
        <v>175</v>
      </c>
      <c r="S21" s="630"/>
      <c r="T21" s="630"/>
      <c r="U21" s="630"/>
      <c r="V21" s="630"/>
      <c r="W21" s="630"/>
      <c r="X21" s="630"/>
      <c r="Y21" s="631"/>
      <c r="Z21" s="685" t="s">
        <v>175</v>
      </c>
      <c r="AA21" s="685"/>
      <c r="AB21" s="685"/>
      <c r="AC21" s="685"/>
      <c r="AD21" s="686" t="s">
        <v>242</v>
      </c>
      <c r="AE21" s="686"/>
      <c r="AF21" s="686"/>
      <c r="AG21" s="686"/>
      <c r="AH21" s="686"/>
      <c r="AI21" s="686"/>
      <c r="AJ21" s="686"/>
      <c r="AK21" s="686"/>
      <c r="AL21" s="632" t="s">
        <v>139</v>
      </c>
      <c r="AM21" s="633"/>
      <c r="AN21" s="633"/>
      <c r="AO21" s="687"/>
      <c r="AP21" s="731" t="s">
        <v>284</v>
      </c>
      <c r="AQ21" s="738"/>
      <c r="AR21" s="738"/>
      <c r="AS21" s="738"/>
      <c r="AT21" s="738"/>
      <c r="AU21" s="738"/>
      <c r="AV21" s="738"/>
      <c r="AW21" s="738"/>
      <c r="AX21" s="738"/>
      <c r="AY21" s="738"/>
      <c r="AZ21" s="738"/>
      <c r="BA21" s="738"/>
      <c r="BB21" s="738"/>
      <c r="BC21" s="738"/>
      <c r="BD21" s="738"/>
      <c r="BE21" s="738"/>
      <c r="BF21" s="733"/>
      <c r="BG21" s="629">
        <v>3468</v>
      </c>
      <c r="BH21" s="630"/>
      <c r="BI21" s="630"/>
      <c r="BJ21" s="630"/>
      <c r="BK21" s="630"/>
      <c r="BL21" s="630"/>
      <c r="BM21" s="630"/>
      <c r="BN21" s="631"/>
      <c r="BO21" s="685">
        <v>1</v>
      </c>
      <c r="BP21" s="685"/>
      <c r="BQ21" s="685"/>
      <c r="BR21" s="685"/>
      <c r="BS21" s="617" t="s">
        <v>242</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6" t="s">
        <v>285</v>
      </c>
      <c r="C22" s="627"/>
      <c r="D22" s="627"/>
      <c r="E22" s="627"/>
      <c r="F22" s="627"/>
      <c r="G22" s="627"/>
      <c r="H22" s="627"/>
      <c r="I22" s="627"/>
      <c r="J22" s="627"/>
      <c r="K22" s="627"/>
      <c r="L22" s="627"/>
      <c r="M22" s="627"/>
      <c r="N22" s="627"/>
      <c r="O22" s="627"/>
      <c r="P22" s="627"/>
      <c r="Q22" s="628"/>
      <c r="R22" s="629">
        <v>2604463</v>
      </c>
      <c r="S22" s="630"/>
      <c r="T22" s="630"/>
      <c r="U22" s="630"/>
      <c r="V22" s="630"/>
      <c r="W22" s="630"/>
      <c r="X22" s="630"/>
      <c r="Y22" s="631"/>
      <c r="Z22" s="685">
        <v>61.8</v>
      </c>
      <c r="AA22" s="685"/>
      <c r="AB22" s="685"/>
      <c r="AC22" s="685"/>
      <c r="AD22" s="686">
        <v>2325082</v>
      </c>
      <c r="AE22" s="686"/>
      <c r="AF22" s="686"/>
      <c r="AG22" s="686"/>
      <c r="AH22" s="686"/>
      <c r="AI22" s="686"/>
      <c r="AJ22" s="686"/>
      <c r="AK22" s="686"/>
      <c r="AL22" s="632">
        <v>99.4</v>
      </c>
      <c r="AM22" s="633"/>
      <c r="AN22" s="633"/>
      <c r="AO22" s="687"/>
      <c r="AP22" s="731" t="s">
        <v>286</v>
      </c>
      <c r="AQ22" s="738"/>
      <c r="AR22" s="738"/>
      <c r="AS22" s="738"/>
      <c r="AT22" s="738"/>
      <c r="AU22" s="738"/>
      <c r="AV22" s="738"/>
      <c r="AW22" s="738"/>
      <c r="AX22" s="738"/>
      <c r="AY22" s="738"/>
      <c r="AZ22" s="738"/>
      <c r="BA22" s="738"/>
      <c r="BB22" s="738"/>
      <c r="BC22" s="738"/>
      <c r="BD22" s="738"/>
      <c r="BE22" s="738"/>
      <c r="BF22" s="733"/>
      <c r="BG22" s="629" t="s">
        <v>242</v>
      </c>
      <c r="BH22" s="630"/>
      <c r="BI22" s="630"/>
      <c r="BJ22" s="630"/>
      <c r="BK22" s="630"/>
      <c r="BL22" s="630"/>
      <c r="BM22" s="630"/>
      <c r="BN22" s="631"/>
      <c r="BO22" s="685" t="s">
        <v>242</v>
      </c>
      <c r="BP22" s="685"/>
      <c r="BQ22" s="685"/>
      <c r="BR22" s="685"/>
      <c r="BS22" s="617" t="s">
        <v>242</v>
      </c>
      <c r="BT22" s="630"/>
      <c r="BU22" s="630"/>
      <c r="BV22" s="630"/>
      <c r="BW22" s="630"/>
      <c r="BX22" s="630"/>
      <c r="BY22" s="630"/>
      <c r="BZ22" s="630"/>
      <c r="CA22" s="630"/>
      <c r="CB22" s="666"/>
      <c r="CD22" s="740" t="s">
        <v>287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6" t="s">
        <v>288</v>
      </c>
      <c r="C23" s="627"/>
      <c r="D23" s="627"/>
      <c r="E23" s="627"/>
      <c r="F23" s="627"/>
      <c r="G23" s="627"/>
      <c r="H23" s="627"/>
      <c r="I23" s="627"/>
      <c r="J23" s="627"/>
      <c r="K23" s="627"/>
      <c r="L23" s="627"/>
      <c r="M23" s="627"/>
      <c r="N23" s="627"/>
      <c r="O23" s="627"/>
      <c r="P23" s="627"/>
      <c r="Q23" s="628"/>
      <c r="R23" s="629">
        <v>785</v>
      </c>
      <c r="S23" s="630"/>
      <c r="T23" s="630"/>
      <c r="U23" s="630"/>
      <c r="V23" s="630"/>
      <c r="W23" s="630"/>
      <c r="X23" s="630"/>
      <c r="Y23" s="631"/>
      <c r="Z23" s="685">
        <v>0</v>
      </c>
      <c r="AA23" s="685"/>
      <c r="AB23" s="685"/>
      <c r="AC23" s="685"/>
      <c r="AD23" s="686">
        <v>785</v>
      </c>
      <c r="AE23" s="686"/>
      <c r="AF23" s="686"/>
      <c r="AG23" s="686"/>
      <c r="AH23" s="686"/>
      <c r="AI23" s="686"/>
      <c r="AJ23" s="686"/>
      <c r="AK23" s="686"/>
      <c r="AL23" s="632">
        <v>0</v>
      </c>
      <c r="AM23" s="633"/>
      <c r="AN23" s="633"/>
      <c r="AO23" s="687"/>
      <c r="AP23" s="731" t="s">
        <v>289</v>
      </c>
      <c r="AQ23" s="738"/>
      <c r="AR23" s="738"/>
      <c r="AS23" s="738"/>
      <c r="AT23" s="738"/>
      <c r="AU23" s="738"/>
      <c r="AV23" s="738"/>
      <c r="AW23" s="738"/>
      <c r="AX23" s="738"/>
      <c r="AY23" s="738"/>
      <c r="AZ23" s="738"/>
      <c r="BA23" s="738"/>
      <c r="BB23" s="738"/>
      <c r="BC23" s="738"/>
      <c r="BD23" s="738"/>
      <c r="BE23" s="738"/>
      <c r="BF23" s="733"/>
      <c r="BG23" s="629" t="s">
        <v>242</v>
      </c>
      <c r="BH23" s="630"/>
      <c r="BI23" s="630"/>
      <c r="BJ23" s="630"/>
      <c r="BK23" s="630"/>
      <c r="BL23" s="630"/>
      <c r="BM23" s="630"/>
      <c r="BN23" s="631"/>
      <c r="BO23" s="685" t="s">
        <v>242</v>
      </c>
      <c r="BP23" s="685"/>
      <c r="BQ23" s="685"/>
      <c r="BR23" s="685"/>
      <c r="BS23" s="617" t="s">
        <v>175</v>
      </c>
      <c r="BT23" s="630"/>
      <c r="BU23" s="630"/>
      <c r="BV23" s="630"/>
      <c r="BW23" s="630"/>
      <c r="BX23" s="630"/>
      <c r="BY23" s="630"/>
      <c r="BZ23" s="630"/>
      <c r="CA23" s="630"/>
      <c r="CB23" s="666"/>
      <c r="CD23" s="740" t="s">
        <v>228</v>
      </c>
      <c r="CE23" s="741"/>
      <c r="CF23" s="741"/>
      <c r="CG23" s="741"/>
      <c r="CH23" s="741"/>
      <c r="CI23" s="741"/>
      <c r="CJ23" s="741"/>
      <c r="CK23" s="741"/>
      <c r="CL23" s="741"/>
      <c r="CM23" s="741"/>
      <c r="CN23" s="741"/>
      <c r="CO23" s="741"/>
      <c r="CP23" s="741"/>
      <c r="CQ23" s="742"/>
      <c r="CR23" s="740" t="s">
        <v>290</v>
      </c>
      <c r="CS23" s="741"/>
      <c r="CT23" s="741"/>
      <c r="CU23" s="741"/>
      <c r="CV23" s="741"/>
      <c r="CW23" s="741"/>
      <c r="CX23" s="741"/>
      <c r="CY23" s="742"/>
      <c r="CZ23" s="740" t="s">
        <v>291</v>
      </c>
      <c r="DA23" s="741"/>
      <c r="DB23" s="741"/>
      <c r="DC23" s="742"/>
      <c r="DD23" s="740" t="s">
        <v>292</v>
      </c>
      <c r="DE23" s="741"/>
      <c r="DF23" s="741"/>
      <c r="DG23" s="741"/>
      <c r="DH23" s="741"/>
      <c r="DI23" s="741"/>
      <c r="DJ23" s="741"/>
      <c r="DK23" s="742"/>
      <c r="DL23" s="749" t="s">
        <v>293</v>
      </c>
      <c r="DM23" s="750"/>
      <c r="DN23" s="750"/>
      <c r="DO23" s="750"/>
      <c r="DP23" s="750"/>
      <c r="DQ23" s="750"/>
      <c r="DR23" s="750"/>
      <c r="DS23" s="750"/>
      <c r="DT23" s="750"/>
      <c r="DU23" s="750"/>
      <c r="DV23" s="751"/>
      <c r="DW23" s="740" t="s">
        <v>294</v>
      </c>
      <c r="DX23" s="741"/>
      <c r="DY23" s="741"/>
      <c r="DZ23" s="741"/>
      <c r="EA23" s="741"/>
      <c r="EB23" s="741"/>
      <c r="EC23" s="742"/>
    </row>
    <row r="24" spans="2:133" ht="11.25" customHeight="1">
      <c r="B24" s="626" t="s">
        <v>295</v>
      </c>
      <c r="C24" s="627"/>
      <c r="D24" s="627"/>
      <c r="E24" s="627"/>
      <c r="F24" s="627"/>
      <c r="G24" s="627"/>
      <c r="H24" s="627"/>
      <c r="I24" s="627"/>
      <c r="J24" s="627"/>
      <c r="K24" s="627"/>
      <c r="L24" s="627"/>
      <c r="M24" s="627"/>
      <c r="N24" s="627"/>
      <c r="O24" s="627"/>
      <c r="P24" s="627"/>
      <c r="Q24" s="628"/>
      <c r="R24" s="629">
        <v>6036</v>
      </c>
      <c r="S24" s="630"/>
      <c r="T24" s="630"/>
      <c r="U24" s="630"/>
      <c r="V24" s="630"/>
      <c r="W24" s="630"/>
      <c r="X24" s="630"/>
      <c r="Y24" s="631"/>
      <c r="Z24" s="685">
        <v>0.1</v>
      </c>
      <c r="AA24" s="685"/>
      <c r="AB24" s="685"/>
      <c r="AC24" s="685"/>
      <c r="AD24" s="686" t="s">
        <v>242</v>
      </c>
      <c r="AE24" s="686"/>
      <c r="AF24" s="686"/>
      <c r="AG24" s="686"/>
      <c r="AH24" s="686"/>
      <c r="AI24" s="686"/>
      <c r="AJ24" s="686"/>
      <c r="AK24" s="686"/>
      <c r="AL24" s="632" t="s">
        <v>242</v>
      </c>
      <c r="AM24" s="633"/>
      <c r="AN24" s="633"/>
      <c r="AO24" s="687"/>
      <c r="AP24" s="731" t="s">
        <v>296</v>
      </c>
      <c r="AQ24" s="738"/>
      <c r="AR24" s="738"/>
      <c r="AS24" s="738"/>
      <c r="AT24" s="738"/>
      <c r="AU24" s="738"/>
      <c r="AV24" s="738"/>
      <c r="AW24" s="738"/>
      <c r="AX24" s="738"/>
      <c r="AY24" s="738"/>
      <c r="AZ24" s="738"/>
      <c r="BA24" s="738"/>
      <c r="BB24" s="738"/>
      <c r="BC24" s="738"/>
      <c r="BD24" s="738"/>
      <c r="BE24" s="738"/>
      <c r="BF24" s="733"/>
      <c r="BG24" s="629" t="s">
        <v>175</v>
      </c>
      <c r="BH24" s="630"/>
      <c r="BI24" s="630"/>
      <c r="BJ24" s="630"/>
      <c r="BK24" s="630"/>
      <c r="BL24" s="630"/>
      <c r="BM24" s="630"/>
      <c r="BN24" s="631"/>
      <c r="BO24" s="685" t="s">
        <v>139</v>
      </c>
      <c r="BP24" s="685"/>
      <c r="BQ24" s="685"/>
      <c r="BR24" s="685"/>
      <c r="BS24" s="617" t="s">
        <v>242</v>
      </c>
      <c r="BT24" s="630"/>
      <c r="BU24" s="630"/>
      <c r="BV24" s="630"/>
      <c r="BW24" s="630"/>
      <c r="BX24" s="630"/>
      <c r="BY24" s="630"/>
      <c r="BZ24" s="630"/>
      <c r="CA24" s="630"/>
      <c r="CB24" s="666"/>
      <c r="CD24" s="694" t="s">
        <v>297</v>
      </c>
      <c r="CE24" s="695"/>
      <c r="CF24" s="695"/>
      <c r="CG24" s="695"/>
      <c r="CH24" s="695"/>
      <c r="CI24" s="695"/>
      <c r="CJ24" s="695"/>
      <c r="CK24" s="695"/>
      <c r="CL24" s="695"/>
      <c r="CM24" s="695"/>
      <c r="CN24" s="695"/>
      <c r="CO24" s="695"/>
      <c r="CP24" s="695"/>
      <c r="CQ24" s="696"/>
      <c r="CR24" s="688">
        <v>1264758</v>
      </c>
      <c r="CS24" s="689"/>
      <c r="CT24" s="689"/>
      <c r="CU24" s="689"/>
      <c r="CV24" s="689"/>
      <c r="CW24" s="689"/>
      <c r="CX24" s="689"/>
      <c r="CY24" s="735"/>
      <c r="CZ24" s="736">
        <v>31.5</v>
      </c>
      <c r="DA24" s="705"/>
      <c r="DB24" s="705"/>
      <c r="DC24" s="739"/>
      <c r="DD24" s="734">
        <v>1027856</v>
      </c>
      <c r="DE24" s="689"/>
      <c r="DF24" s="689"/>
      <c r="DG24" s="689"/>
      <c r="DH24" s="689"/>
      <c r="DI24" s="689"/>
      <c r="DJ24" s="689"/>
      <c r="DK24" s="735"/>
      <c r="DL24" s="734">
        <v>968743</v>
      </c>
      <c r="DM24" s="689"/>
      <c r="DN24" s="689"/>
      <c r="DO24" s="689"/>
      <c r="DP24" s="689"/>
      <c r="DQ24" s="689"/>
      <c r="DR24" s="689"/>
      <c r="DS24" s="689"/>
      <c r="DT24" s="689"/>
      <c r="DU24" s="689"/>
      <c r="DV24" s="735"/>
      <c r="DW24" s="736">
        <v>39.799999999999997</v>
      </c>
      <c r="DX24" s="705"/>
      <c r="DY24" s="705"/>
      <c r="DZ24" s="705"/>
      <c r="EA24" s="705"/>
      <c r="EB24" s="705"/>
      <c r="EC24" s="737"/>
    </row>
    <row r="25" spans="2:133" ht="11.25" customHeight="1">
      <c r="B25" s="626" t="s">
        <v>298</v>
      </c>
      <c r="C25" s="627"/>
      <c r="D25" s="627"/>
      <c r="E25" s="627"/>
      <c r="F25" s="627"/>
      <c r="G25" s="627"/>
      <c r="H25" s="627"/>
      <c r="I25" s="627"/>
      <c r="J25" s="627"/>
      <c r="K25" s="627"/>
      <c r="L25" s="627"/>
      <c r="M25" s="627"/>
      <c r="N25" s="627"/>
      <c r="O25" s="627"/>
      <c r="P25" s="627"/>
      <c r="Q25" s="628"/>
      <c r="R25" s="629">
        <v>32316</v>
      </c>
      <c r="S25" s="630"/>
      <c r="T25" s="630"/>
      <c r="U25" s="630"/>
      <c r="V25" s="630"/>
      <c r="W25" s="630"/>
      <c r="X25" s="630"/>
      <c r="Y25" s="631"/>
      <c r="Z25" s="685">
        <v>0.8</v>
      </c>
      <c r="AA25" s="685"/>
      <c r="AB25" s="685"/>
      <c r="AC25" s="685"/>
      <c r="AD25" s="686">
        <v>5898</v>
      </c>
      <c r="AE25" s="686"/>
      <c r="AF25" s="686"/>
      <c r="AG25" s="686"/>
      <c r="AH25" s="686"/>
      <c r="AI25" s="686"/>
      <c r="AJ25" s="686"/>
      <c r="AK25" s="686"/>
      <c r="AL25" s="632">
        <v>0.3</v>
      </c>
      <c r="AM25" s="633"/>
      <c r="AN25" s="633"/>
      <c r="AO25" s="687"/>
      <c r="AP25" s="731" t="s">
        <v>299</v>
      </c>
      <c r="AQ25" s="738"/>
      <c r="AR25" s="738"/>
      <c r="AS25" s="738"/>
      <c r="AT25" s="738"/>
      <c r="AU25" s="738"/>
      <c r="AV25" s="738"/>
      <c r="AW25" s="738"/>
      <c r="AX25" s="738"/>
      <c r="AY25" s="738"/>
      <c r="AZ25" s="738"/>
      <c r="BA25" s="738"/>
      <c r="BB25" s="738"/>
      <c r="BC25" s="738"/>
      <c r="BD25" s="738"/>
      <c r="BE25" s="738"/>
      <c r="BF25" s="733"/>
      <c r="BG25" s="629" t="s">
        <v>242</v>
      </c>
      <c r="BH25" s="630"/>
      <c r="BI25" s="630"/>
      <c r="BJ25" s="630"/>
      <c r="BK25" s="630"/>
      <c r="BL25" s="630"/>
      <c r="BM25" s="630"/>
      <c r="BN25" s="631"/>
      <c r="BO25" s="685" t="s">
        <v>242</v>
      </c>
      <c r="BP25" s="685"/>
      <c r="BQ25" s="685"/>
      <c r="BR25" s="685"/>
      <c r="BS25" s="617" t="s">
        <v>242</v>
      </c>
      <c r="BT25" s="630"/>
      <c r="BU25" s="630"/>
      <c r="BV25" s="630"/>
      <c r="BW25" s="630"/>
      <c r="BX25" s="630"/>
      <c r="BY25" s="630"/>
      <c r="BZ25" s="630"/>
      <c r="CA25" s="630"/>
      <c r="CB25" s="666"/>
      <c r="CD25" s="667" t="s">
        <v>300</v>
      </c>
      <c r="CE25" s="664"/>
      <c r="CF25" s="664"/>
      <c r="CG25" s="664"/>
      <c r="CH25" s="664"/>
      <c r="CI25" s="664"/>
      <c r="CJ25" s="664"/>
      <c r="CK25" s="664"/>
      <c r="CL25" s="664"/>
      <c r="CM25" s="664"/>
      <c r="CN25" s="664"/>
      <c r="CO25" s="664"/>
      <c r="CP25" s="664"/>
      <c r="CQ25" s="665"/>
      <c r="CR25" s="629">
        <v>707750</v>
      </c>
      <c r="CS25" s="618"/>
      <c r="CT25" s="618"/>
      <c r="CU25" s="618"/>
      <c r="CV25" s="618"/>
      <c r="CW25" s="618"/>
      <c r="CX25" s="618"/>
      <c r="CY25" s="619"/>
      <c r="CZ25" s="632">
        <v>17.600000000000001</v>
      </c>
      <c r="DA25" s="657"/>
      <c r="DB25" s="657"/>
      <c r="DC25" s="658"/>
      <c r="DD25" s="617">
        <v>644496</v>
      </c>
      <c r="DE25" s="618"/>
      <c r="DF25" s="618"/>
      <c r="DG25" s="618"/>
      <c r="DH25" s="618"/>
      <c r="DI25" s="618"/>
      <c r="DJ25" s="618"/>
      <c r="DK25" s="619"/>
      <c r="DL25" s="617">
        <v>590291</v>
      </c>
      <c r="DM25" s="618"/>
      <c r="DN25" s="618"/>
      <c r="DO25" s="618"/>
      <c r="DP25" s="618"/>
      <c r="DQ25" s="618"/>
      <c r="DR25" s="618"/>
      <c r="DS25" s="618"/>
      <c r="DT25" s="618"/>
      <c r="DU25" s="618"/>
      <c r="DV25" s="619"/>
      <c r="DW25" s="632">
        <v>24.3</v>
      </c>
      <c r="DX25" s="657"/>
      <c r="DY25" s="657"/>
      <c r="DZ25" s="657"/>
      <c r="EA25" s="657"/>
      <c r="EB25" s="657"/>
      <c r="EC25" s="659"/>
    </row>
    <row r="26" spans="2:133" ht="11.25" customHeight="1">
      <c r="B26" s="626" t="s">
        <v>301</v>
      </c>
      <c r="C26" s="627"/>
      <c r="D26" s="627"/>
      <c r="E26" s="627"/>
      <c r="F26" s="627"/>
      <c r="G26" s="627"/>
      <c r="H26" s="627"/>
      <c r="I26" s="627"/>
      <c r="J26" s="627"/>
      <c r="K26" s="627"/>
      <c r="L26" s="627"/>
      <c r="M26" s="627"/>
      <c r="N26" s="627"/>
      <c r="O26" s="627"/>
      <c r="P26" s="627"/>
      <c r="Q26" s="628"/>
      <c r="R26" s="629">
        <v>11216</v>
      </c>
      <c r="S26" s="630"/>
      <c r="T26" s="630"/>
      <c r="U26" s="630"/>
      <c r="V26" s="630"/>
      <c r="W26" s="630"/>
      <c r="X26" s="630"/>
      <c r="Y26" s="631"/>
      <c r="Z26" s="685">
        <v>0.3</v>
      </c>
      <c r="AA26" s="685"/>
      <c r="AB26" s="685"/>
      <c r="AC26" s="685"/>
      <c r="AD26" s="686" t="s">
        <v>242</v>
      </c>
      <c r="AE26" s="686"/>
      <c r="AF26" s="686"/>
      <c r="AG26" s="686"/>
      <c r="AH26" s="686"/>
      <c r="AI26" s="686"/>
      <c r="AJ26" s="686"/>
      <c r="AK26" s="686"/>
      <c r="AL26" s="632" t="s">
        <v>139</v>
      </c>
      <c r="AM26" s="633"/>
      <c r="AN26" s="633"/>
      <c r="AO26" s="687"/>
      <c r="AP26" s="731" t="s">
        <v>302</v>
      </c>
      <c r="AQ26" s="732"/>
      <c r="AR26" s="732"/>
      <c r="AS26" s="732"/>
      <c r="AT26" s="732"/>
      <c r="AU26" s="732"/>
      <c r="AV26" s="732"/>
      <c r="AW26" s="732"/>
      <c r="AX26" s="732"/>
      <c r="AY26" s="732"/>
      <c r="AZ26" s="732"/>
      <c r="BA26" s="732"/>
      <c r="BB26" s="732"/>
      <c r="BC26" s="732"/>
      <c r="BD26" s="732"/>
      <c r="BE26" s="732"/>
      <c r="BF26" s="733"/>
      <c r="BG26" s="629" t="s">
        <v>242</v>
      </c>
      <c r="BH26" s="630"/>
      <c r="BI26" s="630"/>
      <c r="BJ26" s="630"/>
      <c r="BK26" s="630"/>
      <c r="BL26" s="630"/>
      <c r="BM26" s="630"/>
      <c r="BN26" s="631"/>
      <c r="BO26" s="685" t="s">
        <v>242</v>
      </c>
      <c r="BP26" s="685"/>
      <c r="BQ26" s="685"/>
      <c r="BR26" s="685"/>
      <c r="BS26" s="617" t="s">
        <v>242</v>
      </c>
      <c r="BT26" s="630"/>
      <c r="BU26" s="630"/>
      <c r="BV26" s="630"/>
      <c r="BW26" s="630"/>
      <c r="BX26" s="630"/>
      <c r="BY26" s="630"/>
      <c r="BZ26" s="630"/>
      <c r="CA26" s="630"/>
      <c r="CB26" s="666"/>
      <c r="CD26" s="667" t="s">
        <v>303</v>
      </c>
      <c r="CE26" s="664"/>
      <c r="CF26" s="664"/>
      <c r="CG26" s="664"/>
      <c r="CH26" s="664"/>
      <c r="CI26" s="664"/>
      <c r="CJ26" s="664"/>
      <c r="CK26" s="664"/>
      <c r="CL26" s="664"/>
      <c r="CM26" s="664"/>
      <c r="CN26" s="664"/>
      <c r="CO26" s="664"/>
      <c r="CP26" s="664"/>
      <c r="CQ26" s="665"/>
      <c r="CR26" s="629">
        <v>466381</v>
      </c>
      <c r="CS26" s="630"/>
      <c r="CT26" s="630"/>
      <c r="CU26" s="630"/>
      <c r="CV26" s="630"/>
      <c r="CW26" s="630"/>
      <c r="CX26" s="630"/>
      <c r="CY26" s="631"/>
      <c r="CZ26" s="632">
        <v>11.6</v>
      </c>
      <c r="DA26" s="657"/>
      <c r="DB26" s="657"/>
      <c r="DC26" s="658"/>
      <c r="DD26" s="617">
        <v>406237</v>
      </c>
      <c r="DE26" s="630"/>
      <c r="DF26" s="630"/>
      <c r="DG26" s="630"/>
      <c r="DH26" s="630"/>
      <c r="DI26" s="630"/>
      <c r="DJ26" s="630"/>
      <c r="DK26" s="631"/>
      <c r="DL26" s="617" t="s">
        <v>139</v>
      </c>
      <c r="DM26" s="630"/>
      <c r="DN26" s="630"/>
      <c r="DO26" s="630"/>
      <c r="DP26" s="630"/>
      <c r="DQ26" s="630"/>
      <c r="DR26" s="630"/>
      <c r="DS26" s="630"/>
      <c r="DT26" s="630"/>
      <c r="DU26" s="630"/>
      <c r="DV26" s="631"/>
      <c r="DW26" s="632" t="s">
        <v>175</v>
      </c>
      <c r="DX26" s="657"/>
      <c r="DY26" s="657"/>
      <c r="DZ26" s="657"/>
      <c r="EA26" s="657"/>
      <c r="EB26" s="657"/>
      <c r="EC26" s="659"/>
    </row>
    <row r="27" spans="2:133" ht="11.25" customHeight="1">
      <c r="B27" s="626" t="s">
        <v>304</v>
      </c>
      <c r="C27" s="627"/>
      <c r="D27" s="627"/>
      <c r="E27" s="627"/>
      <c r="F27" s="627"/>
      <c r="G27" s="627"/>
      <c r="H27" s="627"/>
      <c r="I27" s="627"/>
      <c r="J27" s="627"/>
      <c r="K27" s="627"/>
      <c r="L27" s="627"/>
      <c r="M27" s="627"/>
      <c r="N27" s="627"/>
      <c r="O27" s="627"/>
      <c r="P27" s="627"/>
      <c r="Q27" s="628"/>
      <c r="R27" s="629">
        <v>249828</v>
      </c>
      <c r="S27" s="630"/>
      <c r="T27" s="630"/>
      <c r="U27" s="630"/>
      <c r="V27" s="630"/>
      <c r="W27" s="630"/>
      <c r="X27" s="630"/>
      <c r="Y27" s="631"/>
      <c r="Z27" s="685">
        <v>5.9</v>
      </c>
      <c r="AA27" s="685"/>
      <c r="AB27" s="685"/>
      <c r="AC27" s="685"/>
      <c r="AD27" s="686" t="s">
        <v>242</v>
      </c>
      <c r="AE27" s="686"/>
      <c r="AF27" s="686"/>
      <c r="AG27" s="686"/>
      <c r="AH27" s="686"/>
      <c r="AI27" s="686"/>
      <c r="AJ27" s="686"/>
      <c r="AK27" s="686"/>
      <c r="AL27" s="632" t="s">
        <v>242</v>
      </c>
      <c r="AM27" s="633"/>
      <c r="AN27" s="633"/>
      <c r="AO27" s="687"/>
      <c r="AP27" s="626" t="s">
        <v>305</v>
      </c>
      <c r="AQ27" s="627"/>
      <c r="AR27" s="627"/>
      <c r="AS27" s="627"/>
      <c r="AT27" s="627"/>
      <c r="AU27" s="627"/>
      <c r="AV27" s="627"/>
      <c r="AW27" s="627"/>
      <c r="AX27" s="627"/>
      <c r="AY27" s="627"/>
      <c r="AZ27" s="627"/>
      <c r="BA27" s="627"/>
      <c r="BB27" s="627"/>
      <c r="BC27" s="627"/>
      <c r="BD27" s="627"/>
      <c r="BE27" s="627"/>
      <c r="BF27" s="628"/>
      <c r="BG27" s="629">
        <v>359875</v>
      </c>
      <c r="BH27" s="630"/>
      <c r="BI27" s="630"/>
      <c r="BJ27" s="630"/>
      <c r="BK27" s="630"/>
      <c r="BL27" s="630"/>
      <c r="BM27" s="630"/>
      <c r="BN27" s="631"/>
      <c r="BO27" s="685">
        <v>100</v>
      </c>
      <c r="BP27" s="685"/>
      <c r="BQ27" s="685"/>
      <c r="BR27" s="685"/>
      <c r="BS27" s="617" t="s">
        <v>139</v>
      </c>
      <c r="BT27" s="630"/>
      <c r="BU27" s="630"/>
      <c r="BV27" s="630"/>
      <c r="BW27" s="630"/>
      <c r="BX27" s="630"/>
      <c r="BY27" s="630"/>
      <c r="BZ27" s="630"/>
      <c r="CA27" s="630"/>
      <c r="CB27" s="666"/>
      <c r="CD27" s="667" t="s">
        <v>306</v>
      </c>
      <c r="CE27" s="664"/>
      <c r="CF27" s="664"/>
      <c r="CG27" s="664"/>
      <c r="CH27" s="664"/>
      <c r="CI27" s="664"/>
      <c r="CJ27" s="664"/>
      <c r="CK27" s="664"/>
      <c r="CL27" s="664"/>
      <c r="CM27" s="664"/>
      <c r="CN27" s="664"/>
      <c r="CO27" s="664"/>
      <c r="CP27" s="664"/>
      <c r="CQ27" s="665"/>
      <c r="CR27" s="629">
        <v>224148</v>
      </c>
      <c r="CS27" s="618"/>
      <c r="CT27" s="618"/>
      <c r="CU27" s="618"/>
      <c r="CV27" s="618"/>
      <c r="CW27" s="618"/>
      <c r="CX27" s="618"/>
      <c r="CY27" s="619"/>
      <c r="CZ27" s="632">
        <v>5.6</v>
      </c>
      <c r="DA27" s="657"/>
      <c r="DB27" s="657"/>
      <c r="DC27" s="658"/>
      <c r="DD27" s="617">
        <v>58520</v>
      </c>
      <c r="DE27" s="618"/>
      <c r="DF27" s="618"/>
      <c r="DG27" s="618"/>
      <c r="DH27" s="618"/>
      <c r="DI27" s="618"/>
      <c r="DJ27" s="618"/>
      <c r="DK27" s="619"/>
      <c r="DL27" s="617">
        <v>53612</v>
      </c>
      <c r="DM27" s="618"/>
      <c r="DN27" s="618"/>
      <c r="DO27" s="618"/>
      <c r="DP27" s="618"/>
      <c r="DQ27" s="618"/>
      <c r="DR27" s="618"/>
      <c r="DS27" s="618"/>
      <c r="DT27" s="618"/>
      <c r="DU27" s="618"/>
      <c r="DV27" s="619"/>
      <c r="DW27" s="632">
        <v>2.2000000000000002</v>
      </c>
      <c r="DX27" s="657"/>
      <c r="DY27" s="657"/>
      <c r="DZ27" s="657"/>
      <c r="EA27" s="657"/>
      <c r="EB27" s="657"/>
      <c r="EC27" s="659"/>
    </row>
    <row r="28" spans="2:133" ht="11.25" customHeight="1">
      <c r="B28" s="728" t="s">
        <v>307</v>
      </c>
      <c r="C28" s="729"/>
      <c r="D28" s="729"/>
      <c r="E28" s="729"/>
      <c r="F28" s="729"/>
      <c r="G28" s="729"/>
      <c r="H28" s="729"/>
      <c r="I28" s="729"/>
      <c r="J28" s="729"/>
      <c r="K28" s="729"/>
      <c r="L28" s="729"/>
      <c r="M28" s="729"/>
      <c r="N28" s="729"/>
      <c r="O28" s="729"/>
      <c r="P28" s="729"/>
      <c r="Q28" s="730"/>
      <c r="R28" s="629" t="s">
        <v>242</v>
      </c>
      <c r="S28" s="630"/>
      <c r="T28" s="630"/>
      <c r="U28" s="630"/>
      <c r="V28" s="630"/>
      <c r="W28" s="630"/>
      <c r="X28" s="630"/>
      <c r="Y28" s="631"/>
      <c r="Z28" s="685" t="s">
        <v>242</v>
      </c>
      <c r="AA28" s="685"/>
      <c r="AB28" s="685"/>
      <c r="AC28" s="685"/>
      <c r="AD28" s="686" t="s">
        <v>242</v>
      </c>
      <c r="AE28" s="686"/>
      <c r="AF28" s="686"/>
      <c r="AG28" s="686"/>
      <c r="AH28" s="686"/>
      <c r="AI28" s="686"/>
      <c r="AJ28" s="686"/>
      <c r="AK28" s="686"/>
      <c r="AL28" s="632" t="s">
        <v>139</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308</v>
      </c>
      <c r="CE28" s="664"/>
      <c r="CF28" s="664"/>
      <c r="CG28" s="664"/>
      <c r="CH28" s="664"/>
      <c r="CI28" s="664"/>
      <c r="CJ28" s="664"/>
      <c r="CK28" s="664"/>
      <c r="CL28" s="664"/>
      <c r="CM28" s="664"/>
      <c r="CN28" s="664"/>
      <c r="CO28" s="664"/>
      <c r="CP28" s="664"/>
      <c r="CQ28" s="665"/>
      <c r="CR28" s="629">
        <v>332860</v>
      </c>
      <c r="CS28" s="630"/>
      <c r="CT28" s="630"/>
      <c r="CU28" s="630"/>
      <c r="CV28" s="630"/>
      <c r="CW28" s="630"/>
      <c r="CX28" s="630"/>
      <c r="CY28" s="631"/>
      <c r="CZ28" s="632">
        <v>8.3000000000000007</v>
      </c>
      <c r="DA28" s="657"/>
      <c r="DB28" s="657"/>
      <c r="DC28" s="658"/>
      <c r="DD28" s="617">
        <v>324840</v>
      </c>
      <c r="DE28" s="630"/>
      <c r="DF28" s="630"/>
      <c r="DG28" s="630"/>
      <c r="DH28" s="630"/>
      <c r="DI28" s="630"/>
      <c r="DJ28" s="630"/>
      <c r="DK28" s="631"/>
      <c r="DL28" s="617">
        <v>324840</v>
      </c>
      <c r="DM28" s="630"/>
      <c r="DN28" s="630"/>
      <c r="DO28" s="630"/>
      <c r="DP28" s="630"/>
      <c r="DQ28" s="630"/>
      <c r="DR28" s="630"/>
      <c r="DS28" s="630"/>
      <c r="DT28" s="630"/>
      <c r="DU28" s="630"/>
      <c r="DV28" s="631"/>
      <c r="DW28" s="632">
        <v>13.4</v>
      </c>
      <c r="DX28" s="657"/>
      <c r="DY28" s="657"/>
      <c r="DZ28" s="657"/>
      <c r="EA28" s="657"/>
      <c r="EB28" s="657"/>
      <c r="EC28" s="659"/>
    </row>
    <row r="29" spans="2:133" ht="11.25" customHeight="1">
      <c r="B29" s="626" t="s">
        <v>309</v>
      </c>
      <c r="C29" s="627"/>
      <c r="D29" s="627"/>
      <c r="E29" s="627"/>
      <c r="F29" s="627"/>
      <c r="G29" s="627"/>
      <c r="H29" s="627"/>
      <c r="I29" s="627"/>
      <c r="J29" s="627"/>
      <c r="K29" s="627"/>
      <c r="L29" s="627"/>
      <c r="M29" s="627"/>
      <c r="N29" s="627"/>
      <c r="O29" s="627"/>
      <c r="P29" s="627"/>
      <c r="Q29" s="628"/>
      <c r="R29" s="629">
        <v>228991</v>
      </c>
      <c r="S29" s="630"/>
      <c r="T29" s="630"/>
      <c r="U29" s="630"/>
      <c r="V29" s="630"/>
      <c r="W29" s="630"/>
      <c r="X29" s="630"/>
      <c r="Y29" s="631"/>
      <c r="Z29" s="685">
        <v>5.4</v>
      </c>
      <c r="AA29" s="685"/>
      <c r="AB29" s="685"/>
      <c r="AC29" s="685"/>
      <c r="AD29" s="686" t="s">
        <v>175</v>
      </c>
      <c r="AE29" s="686"/>
      <c r="AF29" s="686"/>
      <c r="AG29" s="686"/>
      <c r="AH29" s="686"/>
      <c r="AI29" s="686"/>
      <c r="AJ29" s="686"/>
      <c r="AK29" s="686"/>
      <c r="AL29" s="632" t="s">
        <v>139</v>
      </c>
      <c r="AM29" s="633"/>
      <c r="AN29" s="633"/>
      <c r="AO29" s="687"/>
      <c r="AP29" s="697" t="s">
        <v>228</v>
      </c>
      <c r="AQ29" s="698"/>
      <c r="AR29" s="698"/>
      <c r="AS29" s="698"/>
      <c r="AT29" s="698"/>
      <c r="AU29" s="698"/>
      <c r="AV29" s="698"/>
      <c r="AW29" s="698"/>
      <c r="AX29" s="698"/>
      <c r="AY29" s="698"/>
      <c r="AZ29" s="698"/>
      <c r="BA29" s="698"/>
      <c r="BB29" s="698"/>
      <c r="BC29" s="698"/>
      <c r="BD29" s="698"/>
      <c r="BE29" s="698"/>
      <c r="BF29" s="699"/>
      <c r="BG29" s="697" t="s">
        <v>310</v>
      </c>
      <c r="BH29" s="725"/>
      <c r="BI29" s="725"/>
      <c r="BJ29" s="725"/>
      <c r="BK29" s="725"/>
      <c r="BL29" s="725"/>
      <c r="BM29" s="725"/>
      <c r="BN29" s="725"/>
      <c r="BO29" s="725"/>
      <c r="BP29" s="725"/>
      <c r="BQ29" s="726"/>
      <c r="BR29" s="697" t="s">
        <v>311</v>
      </c>
      <c r="BS29" s="725"/>
      <c r="BT29" s="725"/>
      <c r="BU29" s="725"/>
      <c r="BV29" s="725"/>
      <c r="BW29" s="725"/>
      <c r="BX29" s="725"/>
      <c r="BY29" s="725"/>
      <c r="BZ29" s="725"/>
      <c r="CA29" s="725"/>
      <c r="CB29" s="726"/>
      <c r="CD29" s="707" t="s">
        <v>312</v>
      </c>
      <c r="CE29" s="708"/>
      <c r="CF29" s="667" t="s">
        <v>313</v>
      </c>
      <c r="CG29" s="664"/>
      <c r="CH29" s="664"/>
      <c r="CI29" s="664"/>
      <c r="CJ29" s="664"/>
      <c r="CK29" s="664"/>
      <c r="CL29" s="664"/>
      <c r="CM29" s="664"/>
      <c r="CN29" s="664"/>
      <c r="CO29" s="664"/>
      <c r="CP29" s="664"/>
      <c r="CQ29" s="665"/>
      <c r="CR29" s="629">
        <v>332860</v>
      </c>
      <c r="CS29" s="618"/>
      <c r="CT29" s="618"/>
      <c r="CU29" s="618"/>
      <c r="CV29" s="618"/>
      <c r="CW29" s="618"/>
      <c r="CX29" s="618"/>
      <c r="CY29" s="619"/>
      <c r="CZ29" s="632">
        <v>8.3000000000000007</v>
      </c>
      <c r="DA29" s="657"/>
      <c r="DB29" s="657"/>
      <c r="DC29" s="658"/>
      <c r="DD29" s="617">
        <v>324840</v>
      </c>
      <c r="DE29" s="618"/>
      <c r="DF29" s="618"/>
      <c r="DG29" s="618"/>
      <c r="DH29" s="618"/>
      <c r="DI29" s="618"/>
      <c r="DJ29" s="618"/>
      <c r="DK29" s="619"/>
      <c r="DL29" s="617">
        <v>324840</v>
      </c>
      <c r="DM29" s="618"/>
      <c r="DN29" s="618"/>
      <c r="DO29" s="618"/>
      <c r="DP29" s="618"/>
      <c r="DQ29" s="618"/>
      <c r="DR29" s="618"/>
      <c r="DS29" s="618"/>
      <c r="DT29" s="618"/>
      <c r="DU29" s="618"/>
      <c r="DV29" s="619"/>
      <c r="DW29" s="632">
        <v>13.4</v>
      </c>
      <c r="DX29" s="657"/>
      <c r="DY29" s="657"/>
      <c r="DZ29" s="657"/>
      <c r="EA29" s="657"/>
      <c r="EB29" s="657"/>
      <c r="EC29" s="659"/>
    </row>
    <row r="30" spans="2:133" ht="11.25" customHeight="1">
      <c r="B30" s="626" t="s">
        <v>314</v>
      </c>
      <c r="C30" s="627"/>
      <c r="D30" s="627"/>
      <c r="E30" s="627"/>
      <c r="F30" s="627"/>
      <c r="G30" s="627"/>
      <c r="H30" s="627"/>
      <c r="I30" s="627"/>
      <c r="J30" s="627"/>
      <c r="K30" s="627"/>
      <c r="L30" s="627"/>
      <c r="M30" s="627"/>
      <c r="N30" s="627"/>
      <c r="O30" s="627"/>
      <c r="P30" s="627"/>
      <c r="Q30" s="628"/>
      <c r="R30" s="629">
        <v>9203</v>
      </c>
      <c r="S30" s="630"/>
      <c r="T30" s="630"/>
      <c r="U30" s="630"/>
      <c r="V30" s="630"/>
      <c r="W30" s="630"/>
      <c r="X30" s="630"/>
      <c r="Y30" s="631"/>
      <c r="Z30" s="685">
        <v>0.2</v>
      </c>
      <c r="AA30" s="685"/>
      <c r="AB30" s="685"/>
      <c r="AC30" s="685"/>
      <c r="AD30" s="686">
        <v>8321</v>
      </c>
      <c r="AE30" s="686"/>
      <c r="AF30" s="686"/>
      <c r="AG30" s="686"/>
      <c r="AH30" s="686"/>
      <c r="AI30" s="686"/>
      <c r="AJ30" s="686"/>
      <c r="AK30" s="686"/>
      <c r="AL30" s="632">
        <v>0.4</v>
      </c>
      <c r="AM30" s="633"/>
      <c r="AN30" s="633"/>
      <c r="AO30" s="687"/>
      <c r="AP30" s="713" t="s">
        <v>315</v>
      </c>
      <c r="AQ30" s="714"/>
      <c r="AR30" s="714"/>
      <c r="AS30" s="714"/>
      <c r="AT30" s="719" t="s">
        <v>316</v>
      </c>
      <c r="AU30" s="230"/>
      <c r="AV30" s="230"/>
      <c r="AW30" s="230"/>
      <c r="AX30" s="722" t="s">
        <v>192</v>
      </c>
      <c r="AY30" s="723"/>
      <c r="AZ30" s="723"/>
      <c r="BA30" s="723"/>
      <c r="BB30" s="723"/>
      <c r="BC30" s="723"/>
      <c r="BD30" s="723"/>
      <c r="BE30" s="723"/>
      <c r="BF30" s="724"/>
      <c r="BG30" s="703">
        <v>98.6</v>
      </c>
      <c r="BH30" s="704"/>
      <c r="BI30" s="704"/>
      <c r="BJ30" s="704"/>
      <c r="BK30" s="704"/>
      <c r="BL30" s="704"/>
      <c r="BM30" s="705">
        <v>94.2</v>
      </c>
      <c r="BN30" s="704"/>
      <c r="BO30" s="704"/>
      <c r="BP30" s="704"/>
      <c r="BQ30" s="706"/>
      <c r="BR30" s="703">
        <v>98.7</v>
      </c>
      <c r="BS30" s="704"/>
      <c r="BT30" s="704"/>
      <c r="BU30" s="704"/>
      <c r="BV30" s="704"/>
      <c r="BW30" s="704"/>
      <c r="BX30" s="705">
        <v>94.5</v>
      </c>
      <c r="BY30" s="704"/>
      <c r="BZ30" s="704"/>
      <c r="CA30" s="704"/>
      <c r="CB30" s="706"/>
      <c r="CD30" s="709"/>
      <c r="CE30" s="710"/>
      <c r="CF30" s="667" t="s">
        <v>317</v>
      </c>
      <c r="CG30" s="664"/>
      <c r="CH30" s="664"/>
      <c r="CI30" s="664"/>
      <c r="CJ30" s="664"/>
      <c r="CK30" s="664"/>
      <c r="CL30" s="664"/>
      <c r="CM30" s="664"/>
      <c r="CN30" s="664"/>
      <c r="CO30" s="664"/>
      <c r="CP30" s="664"/>
      <c r="CQ30" s="665"/>
      <c r="CR30" s="629">
        <v>300944</v>
      </c>
      <c r="CS30" s="630"/>
      <c r="CT30" s="630"/>
      <c r="CU30" s="630"/>
      <c r="CV30" s="630"/>
      <c r="CW30" s="630"/>
      <c r="CX30" s="630"/>
      <c r="CY30" s="631"/>
      <c r="CZ30" s="632">
        <v>7.5</v>
      </c>
      <c r="DA30" s="657"/>
      <c r="DB30" s="657"/>
      <c r="DC30" s="658"/>
      <c r="DD30" s="617">
        <v>292924</v>
      </c>
      <c r="DE30" s="630"/>
      <c r="DF30" s="630"/>
      <c r="DG30" s="630"/>
      <c r="DH30" s="630"/>
      <c r="DI30" s="630"/>
      <c r="DJ30" s="630"/>
      <c r="DK30" s="631"/>
      <c r="DL30" s="617">
        <v>292924</v>
      </c>
      <c r="DM30" s="630"/>
      <c r="DN30" s="630"/>
      <c r="DO30" s="630"/>
      <c r="DP30" s="630"/>
      <c r="DQ30" s="630"/>
      <c r="DR30" s="630"/>
      <c r="DS30" s="630"/>
      <c r="DT30" s="630"/>
      <c r="DU30" s="630"/>
      <c r="DV30" s="631"/>
      <c r="DW30" s="632">
        <v>12</v>
      </c>
      <c r="DX30" s="657"/>
      <c r="DY30" s="657"/>
      <c r="DZ30" s="657"/>
      <c r="EA30" s="657"/>
      <c r="EB30" s="657"/>
      <c r="EC30" s="659"/>
    </row>
    <row r="31" spans="2:133" ht="11.25" customHeight="1">
      <c r="B31" s="626" t="s">
        <v>318</v>
      </c>
      <c r="C31" s="627"/>
      <c r="D31" s="627"/>
      <c r="E31" s="627"/>
      <c r="F31" s="627"/>
      <c r="G31" s="627"/>
      <c r="H31" s="627"/>
      <c r="I31" s="627"/>
      <c r="J31" s="627"/>
      <c r="K31" s="627"/>
      <c r="L31" s="627"/>
      <c r="M31" s="627"/>
      <c r="N31" s="627"/>
      <c r="O31" s="627"/>
      <c r="P31" s="627"/>
      <c r="Q31" s="628"/>
      <c r="R31" s="629">
        <v>27313</v>
      </c>
      <c r="S31" s="630"/>
      <c r="T31" s="630"/>
      <c r="U31" s="630"/>
      <c r="V31" s="630"/>
      <c r="W31" s="630"/>
      <c r="X31" s="630"/>
      <c r="Y31" s="631"/>
      <c r="Z31" s="685">
        <v>0.6</v>
      </c>
      <c r="AA31" s="685"/>
      <c r="AB31" s="685"/>
      <c r="AC31" s="685"/>
      <c r="AD31" s="686" t="s">
        <v>139</v>
      </c>
      <c r="AE31" s="686"/>
      <c r="AF31" s="686"/>
      <c r="AG31" s="686"/>
      <c r="AH31" s="686"/>
      <c r="AI31" s="686"/>
      <c r="AJ31" s="686"/>
      <c r="AK31" s="686"/>
      <c r="AL31" s="632" t="s">
        <v>242</v>
      </c>
      <c r="AM31" s="633"/>
      <c r="AN31" s="633"/>
      <c r="AO31" s="687"/>
      <c r="AP31" s="715"/>
      <c r="AQ31" s="716"/>
      <c r="AR31" s="716"/>
      <c r="AS31" s="716"/>
      <c r="AT31" s="720"/>
      <c r="AU31" s="229" t="s">
        <v>319</v>
      </c>
      <c r="AV31" s="229"/>
      <c r="AW31" s="229"/>
      <c r="AX31" s="626" t="s">
        <v>320</v>
      </c>
      <c r="AY31" s="627"/>
      <c r="AZ31" s="627"/>
      <c r="BA31" s="627"/>
      <c r="BB31" s="627"/>
      <c r="BC31" s="627"/>
      <c r="BD31" s="627"/>
      <c r="BE31" s="627"/>
      <c r="BF31" s="628"/>
      <c r="BG31" s="701">
        <v>98.9</v>
      </c>
      <c r="BH31" s="618"/>
      <c r="BI31" s="618"/>
      <c r="BJ31" s="618"/>
      <c r="BK31" s="618"/>
      <c r="BL31" s="618"/>
      <c r="BM31" s="633">
        <v>96.5</v>
      </c>
      <c r="BN31" s="702"/>
      <c r="BO31" s="702"/>
      <c r="BP31" s="702"/>
      <c r="BQ31" s="663"/>
      <c r="BR31" s="701">
        <v>99.3</v>
      </c>
      <c r="BS31" s="618"/>
      <c r="BT31" s="618"/>
      <c r="BU31" s="618"/>
      <c r="BV31" s="618"/>
      <c r="BW31" s="618"/>
      <c r="BX31" s="633">
        <v>96.2</v>
      </c>
      <c r="BY31" s="702"/>
      <c r="BZ31" s="702"/>
      <c r="CA31" s="702"/>
      <c r="CB31" s="663"/>
      <c r="CD31" s="709"/>
      <c r="CE31" s="710"/>
      <c r="CF31" s="667" t="s">
        <v>321</v>
      </c>
      <c r="CG31" s="664"/>
      <c r="CH31" s="664"/>
      <c r="CI31" s="664"/>
      <c r="CJ31" s="664"/>
      <c r="CK31" s="664"/>
      <c r="CL31" s="664"/>
      <c r="CM31" s="664"/>
      <c r="CN31" s="664"/>
      <c r="CO31" s="664"/>
      <c r="CP31" s="664"/>
      <c r="CQ31" s="665"/>
      <c r="CR31" s="629">
        <v>31916</v>
      </c>
      <c r="CS31" s="618"/>
      <c r="CT31" s="618"/>
      <c r="CU31" s="618"/>
      <c r="CV31" s="618"/>
      <c r="CW31" s="618"/>
      <c r="CX31" s="618"/>
      <c r="CY31" s="619"/>
      <c r="CZ31" s="632">
        <v>0.8</v>
      </c>
      <c r="DA31" s="657"/>
      <c r="DB31" s="657"/>
      <c r="DC31" s="658"/>
      <c r="DD31" s="617">
        <v>31916</v>
      </c>
      <c r="DE31" s="618"/>
      <c r="DF31" s="618"/>
      <c r="DG31" s="618"/>
      <c r="DH31" s="618"/>
      <c r="DI31" s="618"/>
      <c r="DJ31" s="618"/>
      <c r="DK31" s="619"/>
      <c r="DL31" s="617">
        <v>31916</v>
      </c>
      <c r="DM31" s="618"/>
      <c r="DN31" s="618"/>
      <c r="DO31" s="618"/>
      <c r="DP31" s="618"/>
      <c r="DQ31" s="618"/>
      <c r="DR31" s="618"/>
      <c r="DS31" s="618"/>
      <c r="DT31" s="618"/>
      <c r="DU31" s="618"/>
      <c r="DV31" s="619"/>
      <c r="DW31" s="632">
        <v>1.3</v>
      </c>
      <c r="DX31" s="657"/>
      <c r="DY31" s="657"/>
      <c r="DZ31" s="657"/>
      <c r="EA31" s="657"/>
      <c r="EB31" s="657"/>
      <c r="EC31" s="659"/>
    </row>
    <row r="32" spans="2:133" ht="11.25" customHeight="1">
      <c r="B32" s="626" t="s">
        <v>322</v>
      </c>
      <c r="C32" s="627"/>
      <c r="D32" s="627"/>
      <c r="E32" s="627"/>
      <c r="F32" s="627"/>
      <c r="G32" s="627"/>
      <c r="H32" s="627"/>
      <c r="I32" s="627"/>
      <c r="J32" s="627"/>
      <c r="K32" s="627"/>
      <c r="L32" s="627"/>
      <c r="M32" s="627"/>
      <c r="N32" s="627"/>
      <c r="O32" s="627"/>
      <c r="P32" s="627"/>
      <c r="Q32" s="628"/>
      <c r="R32" s="629">
        <v>275678</v>
      </c>
      <c r="S32" s="630"/>
      <c r="T32" s="630"/>
      <c r="U32" s="630"/>
      <c r="V32" s="630"/>
      <c r="W32" s="630"/>
      <c r="X32" s="630"/>
      <c r="Y32" s="631"/>
      <c r="Z32" s="685">
        <v>6.5</v>
      </c>
      <c r="AA32" s="685"/>
      <c r="AB32" s="685"/>
      <c r="AC32" s="685"/>
      <c r="AD32" s="686" t="s">
        <v>242</v>
      </c>
      <c r="AE32" s="686"/>
      <c r="AF32" s="686"/>
      <c r="AG32" s="686"/>
      <c r="AH32" s="686"/>
      <c r="AI32" s="686"/>
      <c r="AJ32" s="686"/>
      <c r="AK32" s="686"/>
      <c r="AL32" s="632" t="s">
        <v>242</v>
      </c>
      <c r="AM32" s="633"/>
      <c r="AN32" s="633"/>
      <c r="AO32" s="687"/>
      <c r="AP32" s="717"/>
      <c r="AQ32" s="718"/>
      <c r="AR32" s="718"/>
      <c r="AS32" s="718"/>
      <c r="AT32" s="721"/>
      <c r="AU32" s="231"/>
      <c r="AV32" s="231"/>
      <c r="AW32" s="231"/>
      <c r="AX32" s="635" t="s">
        <v>323</v>
      </c>
      <c r="AY32" s="636"/>
      <c r="AZ32" s="636"/>
      <c r="BA32" s="636"/>
      <c r="BB32" s="636"/>
      <c r="BC32" s="636"/>
      <c r="BD32" s="636"/>
      <c r="BE32" s="636"/>
      <c r="BF32" s="637"/>
      <c r="BG32" s="700">
        <v>97.8</v>
      </c>
      <c r="BH32" s="639"/>
      <c r="BI32" s="639"/>
      <c r="BJ32" s="639"/>
      <c r="BK32" s="639"/>
      <c r="BL32" s="639"/>
      <c r="BM32" s="683">
        <v>90.2</v>
      </c>
      <c r="BN32" s="639"/>
      <c r="BO32" s="639"/>
      <c r="BP32" s="639"/>
      <c r="BQ32" s="676"/>
      <c r="BR32" s="700">
        <v>97.7</v>
      </c>
      <c r="BS32" s="639"/>
      <c r="BT32" s="639"/>
      <c r="BU32" s="639"/>
      <c r="BV32" s="639"/>
      <c r="BW32" s="639"/>
      <c r="BX32" s="683">
        <v>91.3</v>
      </c>
      <c r="BY32" s="639"/>
      <c r="BZ32" s="639"/>
      <c r="CA32" s="639"/>
      <c r="CB32" s="676"/>
      <c r="CD32" s="711"/>
      <c r="CE32" s="712"/>
      <c r="CF32" s="667" t="s">
        <v>324</v>
      </c>
      <c r="CG32" s="664"/>
      <c r="CH32" s="664"/>
      <c r="CI32" s="664"/>
      <c r="CJ32" s="664"/>
      <c r="CK32" s="664"/>
      <c r="CL32" s="664"/>
      <c r="CM32" s="664"/>
      <c r="CN32" s="664"/>
      <c r="CO32" s="664"/>
      <c r="CP32" s="664"/>
      <c r="CQ32" s="665"/>
      <c r="CR32" s="629" t="s">
        <v>139</v>
      </c>
      <c r="CS32" s="630"/>
      <c r="CT32" s="630"/>
      <c r="CU32" s="630"/>
      <c r="CV32" s="630"/>
      <c r="CW32" s="630"/>
      <c r="CX32" s="630"/>
      <c r="CY32" s="631"/>
      <c r="CZ32" s="632" t="s">
        <v>242</v>
      </c>
      <c r="DA32" s="657"/>
      <c r="DB32" s="657"/>
      <c r="DC32" s="658"/>
      <c r="DD32" s="617" t="s">
        <v>242</v>
      </c>
      <c r="DE32" s="630"/>
      <c r="DF32" s="630"/>
      <c r="DG32" s="630"/>
      <c r="DH32" s="630"/>
      <c r="DI32" s="630"/>
      <c r="DJ32" s="630"/>
      <c r="DK32" s="631"/>
      <c r="DL32" s="617" t="s">
        <v>175</v>
      </c>
      <c r="DM32" s="630"/>
      <c r="DN32" s="630"/>
      <c r="DO32" s="630"/>
      <c r="DP32" s="630"/>
      <c r="DQ32" s="630"/>
      <c r="DR32" s="630"/>
      <c r="DS32" s="630"/>
      <c r="DT32" s="630"/>
      <c r="DU32" s="630"/>
      <c r="DV32" s="631"/>
      <c r="DW32" s="632" t="s">
        <v>242</v>
      </c>
      <c r="DX32" s="657"/>
      <c r="DY32" s="657"/>
      <c r="DZ32" s="657"/>
      <c r="EA32" s="657"/>
      <c r="EB32" s="657"/>
      <c r="EC32" s="659"/>
    </row>
    <row r="33" spans="2:133" ht="11.25" customHeight="1">
      <c r="B33" s="626" t="s">
        <v>325</v>
      </c>
      <c r="C33" s="627"/>
      <c r="D33" s="627"/>
      <c r="E33" s="627"/>
      <c r="F33" s="627"/>
      <c r="G33" s="627"/>
      <c r="H33" s="627"/>
      <c r="I33" s="627"/>
      <c r="J33" s="627"/>
      <c r="K33" s="627"/>
      <c r="L33" s="627"/>
      <c r="M33" s="627"/>
      <c r="N33" s="627"/>
      <c r="O33" s="627"/>
      <c r="P33" s="627"/>
      <c r="Q33" s="628"/>
      <c r="R33" s="629">
        <v>249121</v>
      </c>
      <c r="S33" s="630"/>
      <c r="T33" s="630"/>
      <c r="U33" s="630"/>
      <c r="V33" s="630"/>
      <c r="W33" s="630"/>
      <c r="X33" s="630"/>
      <c r="Y33" s="631"/>
      <c r="Z33" s="685">
        <v>5.9</v>
      </c>
      <c r="AA33" s="685"/>
      <c r="AB33" s="685"/>
      <c r="AC33" s="685"/>
      <c r="AD33" s="686" t="s">
        <v>175</v>
      </c>
      <c r="AE33" s="686"/>
      <c r="AF33" s="686"/>
      <c r="AG33" s="686"/>
      <c r="AH33" s="686"/>
      <c r="AI33" s="686"/>
      <c r="AJ33" s="686"/>
      <c r="AK33" s="686"/>
      <c r="AL33" s="632" t="s">
        <v>139</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326</v>
      </c>
      <c r="CE33" s="664"/>
      <c r="CF33" s="664"/>
      <c r="CG33" s="664"/>
      <c r="CH33" s="664"/>
      <c r="CI33" s="664"/>
      <c r="CJ33" s="664"/>
      <c r="CK33" s="664"/>
      <c r="CL33" s="664"/>
      <c r="CM33" s="664"/>
      <c r="CN33" s="664"/>
      <c r="CO33" s="664"/>
      <c r="CP33" s="664"/>
      <c r="CQ33" s="665"/>
      <c r="CR33" s="629">
        <v>1980157</v>
      </c>
      <c r="CS33" s="618"/>
      <c r="CT33" s="618"/>
      <c r="CU33" s="618"/>
      <c r="CV33" s="618"/>
      <c r="CW33" s="618"/>
      <c r="CX33" s="618"/>
      <c r="CY33" s="619"/>
      <c r="CZ33" s="632">
        <v>49.3</v>
      </c>
      <c r="DA33" s="657"/>
      <c r="DB33" s="657"/>
      <c r="DC33" s="658"/>
      <c r="DD33" s="617">
        <v>1706812</v>
      </c>
      <c r="DE33" s="618"/>
      <c r="DF33" s="618"/>
      <c r="DG33" s="618"/>
      <c r="DH33" s="618"/>
      <c r="DI33" s="618"/>
      <c r="DJ33" s="618"/>
      <c r="DK33" s="619"/>
      <c r="DL33" s="617">
        <v>1017281</v>
      </c>
      <c r="DM33" s="618"/>
      <c r="DN33" s="618"/>
      <c r="DO33" s="618"/>
      <c r="DP33" s="618"/>
      <c r="DQ33" s="618"/>
      <c r="DR33" s="618"/>
      <c r="DS33" s="618"/>
      <c r="DT33" s="618"/>
      <c r="DU33" s="618"/>
      <c r="DV33" s="619"/>
      <c r="DW33" s="632">
        <v>41.8</v>
      </c>
      <c r="DX33" s="657"/>
      <c r="DY33" s="657"/>
      <c r="DZ33" s="657"/>
      <c r="EA33" s="657"/>
      <c r="EB33" s="657"/>
      <c r="EC33" s="659"/>
    </row>
    <row r="34" spans="2:133" ht="11.25" customHeight="1">
      <c r="B34" s="626" t="s">
        <v>327</v>
      </c>
      <c r="C34" s="627"/>
      <c r="D34" s="627"/>
      <c r="E34" s="627"/>
      <c r="F34" s="627"/>
      <c r="G34" s="627"/>
      <c r="H34" s="627"/>
      <c r="I34" s="627"/>
      <c r="J34" s="627"/>
      <c r="K34" s="627"/>
      <c r="L34" s="627"/>
      <c r="M34" s="627"/>
      <c r="N34" s="627"/>
      <c r="O34" s="627"/>
      <c r="P34" s="627"/>
      <c r="Q34" s="628"/>
      <c r="R34" s="629">
        <v>88324</v>
      </c>
      <c r="S34" s="630"/>
      <c r="T34" s="630"/>
      <c r="U34" s="630"/>
      <c r="V34" s="630"/>
      <c r="W34" s="630"/>
      <c r="X34" s="630"/>
      <c r="Y34" s="631"/>
      <c r="Z34" s="685">
        <v>2.1</v>
      </c>
      <c r="AA34" s="685"/>
      <c r="AB34" s="685"/>
      <c r="AC34" s="685"/>
      <c r="AD34" s="686">
        <v>21</v>
      </c>
      <c r="AE34" s="686"/>
      <c r="AF34" s="686"/>
      <c r="AG34" s="686"/>
      <c r="AH34" s="686"/>
      <c r="AI34" s="686"/>
      <c r="AJ34" s="686"/>
      <c r="AK34" s="686"/>
      <c r="AL34" s="632">
        <v>0</v>
      </c>
      <c r="AM34" s="633"/>
      <c r="AN34" s="633"/>
      <c r="AO34" s="687"/>
      <c r="AP34" s="234"/>
      <c r="AQ34" s="697" t="s">
        <v>328</v>
      </c>
      <c r="AR34" s="698"/>
      <c r="AS34" s="698"/>
      <c r="AT34" s="698"/>
      <c r="AU34" s="698"/>
      <c r="AV34" s="698"/>
      <c r="AW34" s="698"/>
      <c r="AX34" s="698"/>
      <c r="AY34" s="698"/>
      <c r="AZ34" s="698"/>
      <c r="BA34" s="698"/>
      <c r="BB34" s="698"/>
      <c r="BC34" s="698"/>
      <c r="BD34" s="698"/>
      <c r="BE34" s="698"/>
      <c r="BF34" s="699"/>
      <c r="BG34" s="697" t="s">
        <v>329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330</v>
      </c>
      <c r="CE34" s="664"/>
      <c r="CF34" s="664"/>
      <c r="CG34" s="664"/>
      <c r="CH34" s="664"/>
      <c r="CI34" s="664"/>
      <c r="CJ34" s="664"/>
      <c r="CK34" s="664"/>
      <c r="CL34" s="664"/>
      <c r="CM34" s="664"/>
      <c r="CN34" s="664"/>
      <c r="CO34" s="664"/>
      <c r="CP34" s="664"/>
      <c r="CQ34" s="665"/>
      <c r="CR34" s="629">
        <v>624257</v>
      </c>
      <c r="CS34" s="630"/>
      <c r="CT34" s="630"/>
      <c r="CU34" s="630"/>
      <c r="CV34" s="630"/>
      <c r="CW34" s="630"/>
      <c r="CX34" s="630"/>
      <c r="CY34" s="631"/>
      <c r="CZ34" s="632">
        <v>15.5</v>
      </c>
      <c r="DA34" s="657"/>
      <c r="DB34" s="657"/>
      <c r="DC34" s="658"/>
      <c r="DD34" s="617">
        <v>500074</v>
      </c>
      <c r="DE34" s="630"/>
      <c r="DF34" s="630"/>
      <c r="DG34" s="630"/>
      <c r="DH34" s="630"/>
      <c r="DI34" s="630"/>
      <c r="DJ34" s="630"/>
      <c r="DK34" s="631"/>
      <c r="DL34" s="617">
        <v>387243</v>
      </c>
      <c r="DM34" s="630"/>
      <c r="DN34" s="630"/>
      <c r="DO34" s="630"/>
      <c r="DP34" s="630"/>
      <c r="DQ34" s="630"/>
      <c r="DR34" s="630"/>
      <c r="DS34" s="630"/>
      <c r="DT34" s="630"/>
      <c r="DU34" s="630"/>
      <c r="DV34" s="631"/>
      <c r="DW34" s="632">
        <v>15.9</v>
      </c>
      <c r="DX34" s="657"/>
      <c r="DY34" s="657"/>
      <c r="DZ34" s="657"/>
      <c r="EA34" s="657"/>
      <c r="EB34" s="657"/>
      <c r="EC34" s="659"/>
    </row>
    <row r="35" spans="2:133" ht="11.25" customHeight="1">
      <c r="B35" s="626" t="s">
        <v>331</v>
      </c>
      <c r="C35" s="627"/>
      <c r="D35" s="627"/>
      <c r="E35" s="627"/>
      <c r="F35" s="627"/>
      <c r="G35" s="627"/>
      <c r="H35" s="627"/>
      <c r="I35" s="627"/>
      <c r="J35" s="627"/>
      <c r="K35" s="627"/>
      <c r="L35" s="627"/>
      <c r="M35" s="627"/>
      <c r="N35" s="627"/>
      <c r="O35" s="627"/>
      <c r="P35" s="627"/>
      <c r="Q35" s="628"/>
      <c r="R35" s="629">
        <v>432900</v>
      </c>
      <c r="S35" s="630"/>
      <c r="T35" s="630"/>
      <c r="U35" s="630"/>
      <c r="V35" s="630"/>
      <c r="W35" s="630"/>
      <c r="X35" s="630"/>
      <c r="Y35" s="631"/>
      <c r="Z35" s="685">
        <v>10.3</v>
      </c>
      <c r="AA35" s="685"/>
      <c r="AB35" s="685"/>
      <c r="AC35" s="685"/>
      <c r="AD35" s="686" t="s">
        <v>242</v>
      </c>
      <c r="AE35" s="686"/>
      <c r="AF35" s="686"/>
      <c r="AG35" s="686"/>
      <c r="AH35" s="686"/>
      <c r="AI35" s="686"/>
      <c r="AJ35" s="686"/>
      <c r="AK35" s="686"/>
      <c r="AL35" s="632" t="s">
        <v>242</v>
      </c>
      <c r="AM35" s="633"/>
      <c r="AN35" s="633"/>
      <c r="AO35" s="687"/>
      <c r="AP35" s="234"/>
      <c r="AQ35" s="691" t="s">
        <v>332</v>
      </c>
      <c r="AR35" s="692"/>
      <c r="AS35" s="692"/>
      <c r="AT35" s="692"/>
      <c r="AU35" s="692"/>
      <c r="AV35" s="692"/>
      <c r="AW35" s="692"/>
      <c r="AX35" s="692"/>
      <c r="AY35" s="693"/>
      <c r="AZ35" s="688">
        <v>496670</v>
      </c>
      <c r="BA35" s="689"/>
      <c r="BB35" s="689"/>
      <c r="BC35" s="689"/>
      <c r="BD35" s="689"/>
      <c r="BE35" s="689"/>
      <c r="BF35" s="690"/>
      <c r="BG35" s="694" t="s">
        <v>333</v>
      </c>
      <c r="BH35" s="695"/>
      <c r="BI35" s="695"/>
      <c r="BJ35" s="695"/>
      <c r="BK35" s="695"/>
      <c r="BL35" s="695"/>
      <c r="BM35" s="695"/>
      <c r="BN35" s="695"/>
      <c r="BO35" s="695"/>
      <c r="BP35" s="695"/>
      <c r="BQ35" s="695"/>
      <c r="BR35" s="695"/>
      <c r="BS35" s="695"/>
      <c r="BT35" s="695"/>
      <c r="BU35" s="696"/>
      <c r="BV35" s="688">
        <v>3157</v>
      </c>
      <c r="BW35" s="689"/>
      <c r="BX35" s="689"/>
      <c r="BY35" s="689"/>
      <c r="BZ35" s="689"/>
      <c r="CA35" s="689"/>
      <c r="CB35" s="690"/>
      <c r="CD35" s="667" t="s">
        <v>334</v>
      </c>
      <c r="CE35" s="664"/>
      <c r="CF35" s="664"/>
      <c r="CG35" s="664"/>
      <c r="CH35" s="664"/>
      <c r="CI35" s="664"/>
      <c r="CJ35" s="664"/>
      <c r="CK35" s="664"/>
      <c r="CL35" s="664"/>
      <c r="CM35" s="664"/>
      <c r="CN35" s="664"/>
      <c r="CO35" s="664"/>
      <c r="CP35" s="664"/>
      <c r="CQ35" s="665"/>
      <c r="CR35" s="629">
        <v>163835</v>
      </c>
      <c r="CS35" s="618"/>
      <c r="CT35" s="618"/>
      <c r="CU35" s="618"/>
      <c r="CV35" s="618"/>
      <c r="CW35" s="618"/>
      <c r="CX35" s="618"/>
      <c r="CY35" s="619"/>
      <c r="CZ35" s="632">
        <v>4.0999999999999996</v>
      </c>
      <c r="DA35" s="657"/>
      <c r="DB35" s="657"/>
      <c r="DC35" s="658"/>
      <c r="DD35" s="617">
        <v>151752</v>
      </c>
      <c r="DE35" s="618"/>
      <c r="DF35" s="618"/>
      <c r="DG35" s="618"/>
      <c r="DH35" s="618"/>
      <c r="DI35" s="618"/>
      <c r="DJ35" s="618"/>
      <c r="DK35" s="619"/>
      <c r="DL35" s="617">
        <v>47004</v>
      </c>
      <c r="DM35" s="618"/>
      <c r="DN35" s="618"/>
      <c r="DO35" s="618"/>
      <c r="DP35" s="618"/>
      <c r="DQ35" s="618"/>
      <c r="DR35" s="618"/>
      <c r="DS35" s="618"/>
      <c r="DT35" s="618"/>
      <c r="DU35" s="618"/>
      <c r="DV35" s="619"/>
      <c r="DW35" s="632">
        <v>1.9</v>
      </c>
      <c r="DX35" s="657"/>
      <c r="DY35" s="657"/>
      <c r="DZ35" s="657"/>
      <c r="EA35" s="657"/>
      <c r="EB35" s="657"/>
      <c r="EC35" s="659"/>
    </row>
    <row r="36" spans="2:133" ht="11.25" customHeight="1">
      <c r="B36" s="626" t="s">
        <v>335</v>
      </c>
      <c r="C36" s="627"/>
      <c r="D36" s="627"/>
      <c r="E36" s="627"/>
      <c r="F36" s="627"/>
      <c r="G36" s="627"/>
      <c r="H36" s="627"/>
      <c r="I36" s="627"/>
      <c r="J36" s="627"/>
      <c r="K36" s="627"/>
      <c r="L36" s="627"/>
      <c r="M36" s="627"/>
      <c r="N36" s="627"/>
      <c r="O36" s="627"/>
      <c r="P36" s="627"/>
      <c r="Q36" s="628"/>
      <c r="R36" s="629" t="s">
        <v>242</v>
      </c>
      <c r="S36" s="630"/>
      <c r="T36" s="630"/>
      <c r="U36" s="630"/>
      <c r="V36" s="630"/>
      <c r="W36" s="630"/>
      <c r="X36" s="630"/>
      <c r="Y36" s="631"/>
      <c r="Z36" s="685" t="s">
        <v>242</v>
      </c>
      <c r="AA36" s="685"/>
      <c r="AB36" s="685"/>
      <c r="AC36" s="685"/>
      <c r="AD36" s="686" t="s">
        <v>242</v>
      </c>
      <c r="AE36" s="686"/>
      <c r="AF36" s="686"/>
      <c r="AG36" s="686"/>
      <c r="AH36" s="686"/>
      <c r="AI36" s="686"/>
      <c r="AJ36" s="686"/>
      <c r="AK36" s="686"/>
      <c r="AL36" s="632" t="s">
        <v>139</v>
      </c>
      <c r="AM36" s="633"/>
      <c r="AN36" s="633"/>
      <c r="AO36" s="687"/>
      <c r="AQ36" s="660" t="s">
        <v>336</v>
      </c>
      <c r="AR36" s="661"/>
      <c r="AS36" s="661"/>
      <c r="AT36" s="661"/>
      <c r="AU36" s="661"/>
      <c r="AV36" s="661"/>
      <c r="AW36" s="661"/>
      <c r="AX36" s="661"/>
      <c r="AY36" s="662"/>
      <c r="AZ36" s="629">
        <v>187860</v>
      </c>
      <c r="BA36" s="630"/>
      <c r="BB36" s="630"/>
      <c r="BC36" s="630"/>
      <c r="BD36" s="618"/>
      <c r="BE36" s="618"/>
      <c r="BF36" s="663"/>
      <c r="BG36" s="667" t="s">
        <v>337</v>
      </c>
      <c r="BH36" s="664"/>
      <c r="BI36" s="664"/>
      <c r="BJ36" s="664"/>
      <c r="BK36" s="664"/>
      <c r="BL36" s="664"/>
      <c r="BM36" s="664"/>
      <c r="BN36" s="664"/>
      <c r="BO36" s="664"/>
      <c r="BP36" s="664"/>
      <c r="BQ36" s="664"/>
      <c r="BR36" s="664"/>
      <c r="BS36" s="664"/>
      <c r="BT36" s="664"/>
      <c r="BU36" s="665"/>
      <c r="BV36" s="629">
        <v>3157</v>
      </c>
      <c r="BW36" s="630"/>
      <c r="BX36" s="630"/>
      <c r="BY36" s="630"/>
      <c r="BZ36" s="630"/>
      <c r="CA36" s="630"/>
      <c r="CB36" s="666"/>
      <c r="CD36" s="667" t="s">
        <v>338</v>
      </c>
      <c r="CE36" s="664"/>
      <c r="CF36" s="664"/>
      <c r="CG36" s="664"/>
      <c r="CH36" s="664"/>
      <c r="CI36" s="664"/>
      <c r="CJ36" s="664"/>
      <c r="CK36" s="664"/>
      <c r="CL36" s="664"/>
      <c r="CM36" s="664"/>
      <c r="CN36" s="664"/>
      <c r="CO36" s="664"/>
      <c r="CP36" s="664"/>
      <c r="CQ36" s="665"/>
      <c r="CR36" s="629">
        <v>473003</v>
      </c>
      <c r="CS36" s="630"/>
      <c r="CT36" s="630"/>
      <c r="CU36" s="630"/>
      <c r="CV36" s="630"/>
      <c r="CW36" s="630"/>
      <c r="CX36" s="630"/>
      <c r="CY36" s="631"/>
      <c r="CZ36" s="632">
        <v>11.8</v>
      </c>
      <c r="DA36" s="657"/>
      <c r="DB36" s="657"/>
      <c r="DC36" s="658"/>
      <c r="DD36" s="617">
        <v>364444</v>
      </c>
      <c r="DE36" s="630"/>
      <c r="DF36" s="630"/>
      <c r="DG36" s="630"/>
      <c r="DH36" s="630"/>
      <c r="DI36" s="630"/>
      <c r="DJ36" s="630"/>
      <c r="DK36" s="631"/>
      <c r="DL36" s="617">
        <v>291862</v>
      </c>
      <c r="DM36" s="630"/>
      <c r="DN36" s="630"/>
      <c r="DO36" s="630"/>
      <c r="DP36" s="630"/>
      <c r="DQ36" s="630"/>
      <c r="DR36" s="630"/>
      <c r="DS36" s="630"/>
      <c r="DT36" s="630"/>
      <c r="DU36" s="630"/>
      <c r="DV36" s="631"/>
      <c r="DW36" s="632">
        <v>12</v>
      </c>
      <c r="DX36" s="657"/>
      <c r="DY36" s="657"/>
      <c r="DZ36" s="657"/>
      <c r="EA36" s="657"/>
      <c r="EB36" s="657"/>
      <c r="EC36" s="659"/>
    </row>
    <row r="37" spans="2:133" ht="11.25" customHeight="1">
      <c r="B37" s="626" t="s">
        <v>339</v>
      </c>
      <c r="C37" s="627"/>
      <c r="D37" s="627"/>
      <c r="E37" s="627"/>
      <c r="F37" s="627"/>
      <c r="G37" s="627"/>
      <c r="H37" s="627"/>
      <c r="I37" s="627"/>
      <c r="J37" s="627"/>
      <c r="K37" s="627"/>
      <c r="L37" s="627"/>
      <c r="M37" s="627"/>
      <c r="N37" s="627"/>
      <c r="O37" s="627"/>
      <c r="P37" s="627"/>
      <c r="Q37" s="628"/>
      <c r="R37" s="629">
        <v>91000</v>
      </c>
      <c r="S37" s="630"/>
      <c r="T37" s="630"/>
      <c r="U37" s="630"/>
      <c r="V37" s="630"/>
      <c r="W37" s="630"/>
      <c r="X37" s="630"/>
      <c r="Y37" s="631"/>
      <c r="Z37" s="685">
        <v>2.2000000000000002</v>
      </c>
      <c r="AA37" s="685"/>
      <c r="AB37" s="685"/>
      <c r="AC37" s="685"/>
      <c r="AD37" s="686" t="s">
        <v>242</v>
      </c>
      <c r="AE37" s="686"/>
      <c r="AF37" s="686"/>
      <c r="AG37" s="686"/>
      <c r="AH37" s="686"/>
      <c r="AI37" s="686"/>
      <c r="AJ37" s="686"/>
      <c r="AK37" s="686"/>
      <c r="AL37" s="632" t="s">
        <v>139</v>
      </c>
      <c r="AM37" s="633"/>
      <c r="AN37" s="633"/>
      <c r="AO37" s="687"/>
      <c r="AQ37" s="660" t="s">
        <v>340</v>
      </c>
      <c r="AR37" s="661"/>
      <c r="AS37" s="661"/>
      <c r="AT37" s="661"/>
      <c r="AU37" s="661"/>
      <c r="AV37" s="661"/>
      <c r="AW37" s="661"/>
      <c r="AX37" s="661"/>
      <c r="AY37" s="662"/>
      <c r="AZ37" s="629">
        <v>97473</v>
      </c>
      <c r="BA37" s="630"/>
      <c r="BB37" s="630"/>
      <c r="BC37" s="630"/>
      <c r="BD37" s="618"/>
      <c r="BE37" s="618"/>
      <c r="BF37" s="663"/>
      <c r="BG37" s="667" t="s">
        <v>341</v>
      </c>
      <c r="BH37" s="664"/>
      <c r="BI37" s="664"/>
      <c r="BJ37" s="664"/>
      <c r="BK37" s="664"/>
      <c r="BL37" s="664"/>
      <c r="BM37" s="664"/>
      <c r="BN37" s="664"/>
      <c r="BO37" s="664"/>
      <c r="BP37" s="664"/>
      <c r="BQ37" s="664"/>
      <c r="BR37" s="664"/>
      <c r="BS37" s="664"/>
      <c r="BT37" s="664"/>
      <c r="BU37" s="665"/>
      <c r="BV37" s="629">
        <v>654</v>
      </c>
      <c r="BW37" s="630"/>
      <c r="BX37" s="630"/>
      <c r="BY37" s="630"/>
      <c r="BZ37" s="630"/>
      <c r="CA37" s="630"/>
      <c r="CB37" s="666"/>
      <c r="CD37" s="667" t="s">
        <v>342</v>
      </c>
      <c r="CE37" s="664"/>
      <c r="CF37" s="664"/>
      <c r="CG37" s="664"/>
      <c r="CH37" s="664"/>
      <c r="CI37" s="664"/>
      <c r="CJ37" s="664"/>
      <c r="CK37" s="664"/>
      <c r="CL37" s="664"/>
      <c r="CM37" s="664"/>
      <c r="CN37" s="664"/>
      <c r="CO37" s="664"/>
      <c r="CP37" s="664"/>
      <c r="CQ37" s="665"/>
      <c r="CR37" s="629">
        <v>250840</v>
      </c>
      <c r="CS37" s="618"/>
      <c r="CT37" s="618"/>
      <c r="CU37" s="618"/>
      <c r="CV37" s="618"/>
      <c r="CW37" s="618"/>
      <c r="CX37" s="618"/>
      <c r="CY37" s="619"/>
      <c r="CZ37" s="632">
        <v>6.2</v>
      </c>
      <c r="DA37" s="657"/>
      <c r="DB37" s="657"/>
      <c r="DC37" s="658"/>
      <c r="DD37" s="617">
        <v>229069</v>
      </c>
      <c r="DE37" s="618"/>
      <c r="DF37" s="618"/>
      <c r="DG37" s="618"/>
      <c r="DH37" s="618"/>
      <c r="DI37" s="618"/>
      <c r="DJ37" s="618"/>
      <c r="DK37" s="619"/>
      <c r="DL37" s="617">
        <v>229069</v>
      </c>
      <c r="DM37" s="618"/>
      <c r="DN37" s="618"/>
      <c r="DO37" s="618"/>
      <c r="DP37" s="618"/>
      <c r="DQ37" s="618"/>
      <c r="DR37" s="618"/>
      <c r="DS37" s="618"/>
      <c r="DT37" s="618"/>
      <c r="DU37" s="618"/>
      <c r="DV37" s="619"/>
      <c r="DW37" s="632">
        <v>9.4</v>
      </c>
      <c r="DX37" s="657"/>
      <c r="DY37" s="657"/>
      <c r="DZ37" s="657"/>
      <c r="EA37" s="657"/>
      <c r="EB37" s="657"/>
      <c r="EC37" s="659"/>
    </row>
    <row r="38" spans="2:133" ht="11.25" customHeight="1">
      <c r="B38" s="635" t="s">
        <v>343</v>
      </c>
      <c r="C38" s="636"/>
      <c r="D38" s="636"/>
      <c r="E38" s="636"/>
      <c r="F38" s="636"/>
      <c r="G38" s="636"/>
      <c r="H38" s="636"/>
      <c r="I38" s="636"/>
      <c r="J38" s="636"/>
      <c r="K38" s="636"/>
      <c r="L38" s="636"/>
      <c r="M38" s="636"/>
      <c r="N38" s="636"/>
      <c r="O38" s="636"/>
      <c r="P38" s="636"/>
      <c r="Q38" s="637"/>
      <c r="R38" s="638">
        <v>4216174</v>
      </c>
      <c r="S38" s="675"/>
      <c r="T38" s="675"/>
      <c r="U38" s="675"/>
      <c r="V38" s="675"/>
      <c r="W38" s="675"/>
      <c r="X38" s="675"/>
      <c r="Y38" s="680"/>
      <c r="Z38" s="681">
        <v>100</v>
      </c>
      <c r="AA38" s="681"/>
      <c r="AB38" s="681"/>
      <c r="AC38" s="681"/>
      <c r="AD38" s="682">
        <v>2340107</v>
      </c>
      <c r="AE38" s="682"/>
      <c r="AF38" s="682"/>
      <c r="AG38" s="682"/>
      <c r="AH38" s="682"/>
      <c r="AI38" s="682"/>
      <c r="AJ38" s="682"/>
      <c r="AK38" s="682"/>
      <c r="AL38" s="641">
        <v>100</v>
      </c>
      <c r="AM38" s="683"/>
      <c r="AN38" s="683"/>
      <c r="AO38" s="684"/>
      <c r="AQ38" s="660" t="s">
        <v>344</v>
      </c>
      <c r="AR38" s="661"/>
      <c r="AS38" s="661"/>
      <c r="AT38" s="661"/>
      <c r="AU38" s="661"/>
      <c r="AV38" s="661"/>
      <c r="AW38" s="661"/>
      <c r="AX38" s="661"/>
      <c r="AY38" s="662"/>
      <c r="AZ38" s="629" t="s">
        <v>242</v>
      </c>
      <c r="BA38" s="630"/>
      <c r="BB38" s="630"/>
      <c r="BC38" s="630"/>
      <c r="BD38" s="618"/>
      <c r="BE38" s="618"/>
      <c r="BF38" s="663"/>
      <c r="BG38" s="667" t="s">
        <v>345</v>
      </c>
      <c r="BH38" s="664"/>
      <c r="BI38" s="664"/>
      <c r="BJ38" s="664"/>
      <c r="BK38" s="664"/>
      <c r="BL38" s="664"/>
      <c r="BM38" s="664"/>
      <c r="BN38" s="664"/>
      <c r="BO38" s="664"/>
      <c r="BP38" s="664"/>
      <c r="BQ38" s="664"/>
      <c r="BR38" s="664"/>
      <c r="BS38" s="664"/>
      <c r="BT38" s="664"/>
      <c r="BU38" s="665"/>
      <c r="BV38" s="629">
        <v>1108</v>
      </c>
      <c r="BW38" s="630"/>
      <c r="BX38" s="630"/>
      <c r="BY38" s="630"/>
      <c r="BZ38" s="630"/>
      <c r="CA38" s="630"/>
      <c r="CB38" s="666"/>
      <c r="CD38" s="667" t="s">
        <v>346</v>
      </c>
      <c r="CE38" s="664"/>
      <c r="CF38" s="664"/>
      <c r="CG38" s="664"/>
      <c r="CH38" s="664"/>
      <c r="CI38" s="664"/>
      <c r="CJ38" s="664"/>
      <c r="CK38" s="664"/>
      <c r="CL38" s="664"/>
      <c r="CM38" s="664"/>
      <c r="CN38" s="664"/>
      <c r="CO38" s="664"/>
      <c r="CP38" s="664"/>
      <c r="CQ38" s="665"/>
      <c r="CR38" s="629">
        <v>496670</v>
      </c>
      <c r="CS38" s="630"/>
      <c r="CT38" s="630"/>
      <c r="CU38" s="630"/>
      <c r="CV38" s="630"/>
      <c r="CW38" s="630"/>
      <c r="CX38" s="630"/>
      <c r="CY38" s="631"/>
      <c r="CZ38" s="632">
        <v>12.4</v>
      </c>
      <c r="DA38" s="657"/>
      <c r="DB38" s="657"/>
      <c r="DC38" s="658"/>
      <c r="DD38" s="617">
        <v>481009</v>
      </c>
      <c r="DE38" s="630"/>
      <c r="DF38" s="630"/>
      <c r="DG38" s="630"/>
      <c r="DH38" s="630"/>
      <c r="DI38" s="630"/>
      <c r="DJ38" s="630"/>
      <c r="DK38" s="631"/>
      <c r="DL38" s="617">
        <v>291172</v>
      </c>
      <c r="DM38" s="630"/>
      <c r="DN38" s="630"/>
      <c r="DO38" s="630"/>
      <c r="DP38" s="630"/>
      <c r="DQ38" s="630"/>
      <c r="DR38" s="630"/>
      <c r="DS38" s="630"/>
      <c r="DT38" s="630"/>
      <c r="DU38" s="630"/>
      <c r="DV38" s="631"/>
      <c r="DW38" s="632">
        <v>12</v>
      </c>
      <c r="DX38" s="657"/>
      <c r="DY38" s="657"/>
      <c r="DZ38" s="657"/>
      <c r="EA38" s="657"/>
      <c r="EB38" s="657"/>
      <c r="EC38" s="659"/>
    </row>
    <row r="39" spans="2:133" ht="11.25" customHeight="1">
      <c r="AQ39" s="660" t="s">
        <v>347</v>
      </c>
      <c r="AR39" s="661"/>
      <c r="AS39" s="661"/>
      <c r="AT39" s="661"/>
      <c r="AU39" s="661"/>
      <c r="AV39" s="661"/>
      <c r="AW39" s="661"/>
      <c r="AX39" s="661"/>
      <c r="AY39" s="662"/>
      <c r="AZ39" s="629" t="s">
        <v>175</v>
      </c>
      <c r="BA39" s="630"/>
      <c r="BB39" s="630"/>
      <c r="BC39" s="630"/>
      <c r="BD39" s="618"/>
      <c r="BE39" s="618"/>
      <c r="BF39" s="663"/>
      <c r="BG39" s="668" t="s">
        <v>348</v>
      </c>
      <c r="BH39" s="669"/>
      <c r="BI39" s="669"/>
      <c r="BJ39" s="669"/>
      <c r="BK39" s="669"/>
      <c r="BL39" s="235"/>
      <c r="BM39" s="664" t="s">
        <v>349</v>
      </c>
      <c r="BN39" s="664"/>
      <c r="BO39" s="664"/>
      <c r="BP39" s="664"/>
      <c r="BQ39" s="664"/>
      <c r="BR39" s="664"/>
      <c r="BS39" s="664"/>
      <c r="BT39" s="664"/>
      <c r="BU39" s="665"/>
      <c r="BV39" s="629" t="s">
        <v>242</v>
      </c>
      <c r="BW39" s="630"/>
      <c r="BX39" s="630"/>
      <c r="BY39" s="630"/>
      <c r="BZ39" s="630"/>
      <c r="CA39" s="630"/>
      <c r="CB39" s="666"/>
      <c r="CD39" s="667" t="s">
        <v>350</v>
      </c>
      <c r="CE39" s="664"/>
      <c r="CF39" s="664"/>
      <c r="CG39" s="664"/>
      <c r="CH39" s="664"/>
      <c r="CI39" s="664"/>
      <c r="CJ39" s="664"/>
      <c r="CK39" s="664"/>
      <c r="CL39" s="664"/>
      <c r="CM39" s="664"/>
      <c r="CN39" s="664"/>
      <c r="CO39" s="664"/>
      <c r="CP39" s="664"/>
      <c r="CQ39" s="665"/>
      <c r="CR39" s="629">
        <v>215392</v>
      </c>
      <c r="CS39" s="618"/>
      <c r="CT39" s="618"/>
      <c r="CU39" s="618"/>
      <c r="CV39" s="618"/>
      <c r="CW39" s="618"/>
      <c r="CX39" s="618"/>
      <c r="CY39" s="619"/>
      <c r="CZ39" s="632">
        <v>5.4</v>
      </c>
      <c r="DA39" s="657"/>
      <c r="DB39" s="657"/>
      <c r="DC39" s="658"/>
      <c r="DD39" s="617">
        <v>209533</v>
      </c>
      <c r="DE39" s="618"/>
      <c r="DF39" s="618"/>
      <c r="DG39" s="618"/>
      <c r="DH39" s="618"/>
      <c r="DI39" s="618"/>
      <c r="DJ39" s="618"/>
      <c r="DK39" s="619"/>
      <c r="DL39" s="617" t="s">
        <v>242</v>
      </c>
      <c r="DM39" s="618"/>
      <c r="DN39" s="618"/>
      <c r="DO39" s="618"/>
      <c r="DP39" s="618"/>
      <c r="DQ39" s="618"/>
      <c r="DR39" s="618"/>
      <c r="DS39" s="618"/>
      <c r="DT39" s="618"/>
      <c r="DU39" s="618"/>
      <c r="DV39" s="619"/>
      <c r="DW39" s="632" t="s">
        <v>175</v>
      </c>
      <c r="DX39" s="657"/>
      <c r="DY39" s="657"/>
      <c r="DZ39" s="657"/>
      <c r="EA39" s="657"/>
      <c r="EB39" s="657"/>
      <c r="EC39" s="659"/>
    </row>
    <row r="40" spans="2:133" ht="11.25" customHeight="1">
      <c r="AQ40" s="660" t="s">
        <v>351</v>
      </c>
      <c r="AR40" s="661"/>
      <c r="AS40" s="661"/>
      <c r="AT40" s="661"/>
      <c r="AU40" s="661"/>
      <c r="AV40" s="661"/>
      <c r="AW40" s="661"/>
      <c r="AX40" s="661"/>
      <c r="AY40" s="662"/>
      <c r="AZ40" s="629">
        <v>10504</v>
      </c>
      <c r="BA40" s="630"/>
      <c r="BB40" s="630"/>
      <c r="BC40" s="630"/>
      <c r="BD40" s="618"/>
      <c r="BE40" s="618"/>
      <c r="BF40" s="663"/>
      <c r="BG40" s="668"/>
      <c r="BH40" s="669"/>
      <c r="BI40" s="669"/>
      <c r="BJ40" s="669"/>
      <c r="BK40" s="669"/>
      <c r="BL40" s="235"/>
      <c r="BM40" s="664" t="s">
        <v>352</v>
      </c>
      <c r="BN40" s="664"/>
      <c r="BO40" s="664"/>
      <c r="BP40" s="664"/>
      <c r="BQ40" s="664"/>
      <c r="BR40" s="664"/>
      <c r="BS40" s="664"/>
      <c r="BT40" s="664"/>
      <c r="BU40" s="665"/>
      <c r="BV40" s="629" t="s">
        <v>242</v>
      </c>
      <c r="BW40" s="630"/>
      <c r="BX40" s="630"/>
      <c r="BY40" s="630"/>
      <c r="BZ40" s="630"/>
      <c r="CA40" s="630"/>
      <c r="CB40" s="666"/>
      <c r="CD40" s="667" t="s">
        <v>353</v>
      </c>
      <c r="CE40" s="664"/>
      <c r="CF40" s="664"/>
      <c r="CG40" s="664"/>
      <c r="CH40" s="664"/>
      <c r="CI40" s="664"/>
      <c r="CJ40" s="664"/>
      <c r="CK40" s="664"/>
      <c r="CL40" s="664"/>
      <c r="CM40" s="664"/>
      <c r="CN40" s="664"/>
      <c r="CO40" s="664"/>
      <c r="CP40" s="664"/>
      <c r="CQ40" s="665"/>
      <c r="CR40" s="629">
        <v>7000</v>
      </c>
      <c r="CS40" s="630"/>
      <c r="CT40" s="630"/>
      <c r="CU40" s="630"/>
      <c r="CV40" s="630"/>
      <c r="CW40" s="630"/>
      <c r="CX40" s="630"/>
      <c r="CY40" s="631"/>
      <c r="CZ40" s="632">
        <v>0.2</v>
      </c>
      <c r="DA40" s="657"/>
      <c r="DB40" s="657"/>
      <c r="DC40" s="658"/>
      <c r="DD40" s="617" t="s">
        <v>242</v>
      </c>
      <c r="DE40" s="630"/>
      <c r="DF40" s="630"/>
      <c r="DG40" s="630"/>
      <c r="DH40" s="630"/>
      <c r="DI40" s="630"/>
      <c r="DJ40" s="630"/>
      <c r="DK40" s="631"/>
      <c r="DL40" s="617" t="s">
        <v>242</v>
      </c>
      <c r="DM40" s="630"/>
      <c r="DN40" s="630"/>
      <c r="DO40" s="630"/>
      <c r="DP40" s="630"/>
      <c r="DQ40" s="630"/>
      <c r="DR40" s="630"/>
      <c r="DS40" s="630"/>
      <c r="DT40" s="630"/>
      <c r="DU40" s="630"/>
      <c r="DV40" s="631"/>
      <c r="DW40" s="632" t="s">
        <v>242</v>
      </c>
      <c r="DX40" s="657"/>
      <c r="DY40" s="657"/>
      <c r="DZ40" s="657"/>
      <c r="EA40" s="657"/>
      <c r="EB40" s="657"/>
      <c r="EC40" s="659"/>
    </row>
    <row r="41" spans="2:133" ht="11.25" customHeight="1">
      <c r="AQ41" s="672" t="s">
        <v>354</v>
      </c>
      <c r="AR41" s="673"/>
      <c r="AS41" s="673"/>
      <c r="AT41" s="673"/>
      <c r="AU41" s="673"/>
      <c r="AV41" s="673"/>
      <c r="AW41" s="673"/>
      <c r="AX41" s="673"/>
      <c r="AY41" s="674"/>
      <c r="AZ41" s="638">
        <v>200833</v>
      </c>
      <c r="BA41" s="675"/>
      <c r="BB41" s="675"/>
      <c r="BC41" s="675"/>
      <c r="BD41" s="639"/>
      <c r="BE41" s="639"/>
      <c r="BF41" s="676"/>
      <c r="BG41" s="670"/>
      <c r="BH41" s="671"/>
      <c r="BI41" s="671"/>
      <c r="BJ41" s="671"/>
      <c r="BK41" s="671"/>
      <c r="BL41" s="236"/>
      <c r="BM41" s="677" t="s">
        <v>355</v>
      </c>
      <c r="BN41" s="677"/>
      <c r="BO41" s="677"/>
      <c r="BP41" s="677"/>
      <c r="BQ41" s="677"/>
      <c r="BR41" s="677"/>
      <c r="BS41" s="677"/>
      <c r="BT41" s="677"/>
      <c r="BU41" s="678"/>
      <c r="BV41" s="638" t="s">
        <v>242</v>
      </c>
      <c r="BW41" s="675"/>
      <c r="BX41" s="675"/>
      <c r="BY41" s="675"/>
      <c r="BZ41" s="675"/>
      <c r="CA41" s="675"/>
      <c r="CB41" s="679"/>
      <c r="CD41" s="667" t="s">
        <v>356</v>
      </c>
      <c r="CE41" s="664"/>
      <c r="CF41" s="664"/>
      <c r="CG41" s="664"/>
      <c r="CH41" s="664"/>
      <c r="CI41" s="664"/>
      <c r="CJ41" s="664"/>
      <c r="CK41" s="664"/>
      <c r="CL41" s="664"/>
      <c r="CM41" s="664"/>
      <c r="CN41" s="664"/>
      <c r="CO41" s="664"/>
      <c r="CP41" s="664"/>
      <c r="CQ41" s="665"/>
      <c r="CR41" s="629" t="s">
        <v>242</v>
      </c>
      <c r="CS41" s="618"/>
      <c r="CT41" s="618"/>
      <c r="CU41" s="618"/>
      <c r="CV41" s="618"/>
      <c r="CW41" s="618"/>
      <c r="CX41" s="618"/>
      <c r="CY41" s="619"/>
      <c r="CZ41" s="632" t="s">
        <v>242</v>
      </c>
      <c r="DA41" s="657"/>
      <c r="DB41" s="657"/>
      <c r="DC41" s="658"/>
      <c r="DD41" s="617" t="s">
        <v>242</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c r="B42" s="229" t="s">
        <v>357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358</v>
      </c>
      <c r="CE42" s="627"/>
      <c r="CF42" s="627"/>
      <c r="CG42" s="627"/>
      <c r="CH42" s="627"/>
      <c r="CI42" s="627"/>
      <c r="CJ42" s="627"/>
      <c r="CK42" s="627"/>
      <c r="CL42" s="627"/>
      <c r="CM42" s="627"/>
      <c r="CN42" s="627"/>
      <c r="CO42" s="627"/>
      <c r="CP42" s="627"/>
      <c r="CQ42" s="628"/>
      <c r="CR42" s="629">
        <v>772304</v>
      </c>
      <c r="CS42" s="630"/>
      <c r="CT42" s="630"/>
      <c r="CU42" s="630"/>
      <c r="CV42" s="630"/>
      <c r="CW42" s="630"/>
      <c r="CX42" s="630"/>
      <c r="CY42" s="631"/>
      <c r="CZ42" s="632">
        <v>19.2</v>
      </c>
      <c r="DA42" s="633"/>
      <c r="DB42" s="633"/>
      <c r="DC42" s="634"/>
      <c r="DD42" s="617">
        <v>309691</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c r="B43" s="239" t="s">
        <v>359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360</v>
      </c>
      <c r="CE43" s="627"/>
      <c r="CF43" s="627"/>
      <c r="CG43" s="627"/>
      <c r="CH43" s="627"/>
      <c r="CI43" s="627"/>
      <c r="CJ43" s="627"/>
      <c r="CK43" s="627"/>
      <c r="CL43" s="627"/>
      <c r="CM43" s="627"/>
      <c r="CN43" s="627"/>
      <c r="CO43" s="627"/>
      <c r="CP43" s="627"/>
      <c r="CQ43" s="628"/>
      <c r="CR43" s="629">
        <v>22446</v>
      </c>
      <c r="CS43" s="618"/>
      <c r="CT43" s="618"/>
      <c r="CU43" s="618"/>
      <c r="CV43" s="618"/>
      <c r="CW43" s="618"/>
      <c r="CX43" s="618"/>
      <c r="CY43" s="619"/>
      <c r="CZ43" s="632">
        <v>0.6</v>
      </c>
      <c r="DA43" s="657"/>
      <c r="DB43" s="657"/>
      <c r="DC43" s="658"/>
      <c r="DD43" s="617">
        <v>22446</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c r="B44" s="240" t="s">
        <v>361</v>
      </c>
      <c r="CD44" s="651" t="s">
        <v>312</v>
      </c>
      <c r="CE44" s="652"/>
      <c r="CF44" s="626" t="s">
        <v>362</v>
      </c>
      <c r="CG44" s="627"/>
      <c r="CH44" s="627"/>
      <c r="CI44" s="627"/>
      <c r="CJ44" s="627"/>
      <c r="CK44" s="627"/>
      <c r="CL44" s="627"/>
      <c r="CM44" s="627"/>
      <c r="CN44" s="627"/>
      <c r="CO44" s="627"/>
      <c r="CP44" s="627"/>
      <c r="CQ44" s="628"/>
      <c r="CR44" s="629">
        <v>503429</v>
      </c>
      <c r="CS44" s="630"/>
      <c r="CT44" s="630"/>
      <c r="CU44" s="630"/>
      <c r="CV44" s="630"/>
      <c r="CW44" s="630"/>
      <c r="CX44" s="630"/>
      <c r="CY44" s="631"/>
      <c r="CZ44" s="632">
        <v>12.5</v>
      </c>
      <c r="DA44" s="633"/>
      <c r="DB44" s="633"/>
      <c r="DC44" s="634"/>
      <c r="DD44" s="617">
        <v>134428</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c r="CD45" s="653"/>
      <c r="CE45" s="654"/>
      <c r="CF45" s="626" t="s">
        <v>363</v>
      </c>
      <c r="CG45" s="627"/>
      <c r="CH45" s="627"/>
      <c r="CI45" s="627"/>
      <c r="CJ45" s="627"/>
      <c r="CK45" s="627"/>
      <c r="CL45" s="627"/>
      <c r="CM45" s="627"/>
      <c r="CN45" s="627"/>
      <c r="CO45" s="627"/>
      <c r="CP45" s="627"/>
      <c r="CQ45" s="628"/>
      <c r="CR45" s="629">
        <v>207729</v>
      </c>
      <c r="CS45" s="618"/>
      <c r="CT45" s="618"/>
      <c r="CU45" s="618"/>
      <c r="CV45" s="618"/>
      <c r="CW45" s="618"/>
      <c r="CX45" s="618"/>
      <c r="CY45" s="619"/>
      <c r="CZ45" s="632">
        <v>5.2</v>
      </c>
      <c r="DA45" s="657"/>
      <c r="DB45" s="657"/>
      <c r="DC45" s="658"/>
      <c r="DD45" s="617">
        <v>29528</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c r="CD46" s="653"/>
      <c r="CE46" s="654"/>
      <c r="CF46" s="626" t="s">
        <v>364</v>
      </c>
      <c r="CG46" s="627"/>
      <c r="CH46" s="627"/>
      <c r="CI46" s="627"/>
      <c r="CJ46" s="627"/>
      <c r="CK46" s="627"/>
      <c r="CL46" s="627"/>
      <c r="CM46" s="627"/>
      <c r="CN46" s="627"/>
      <c r="CO46" s="627"/>
      <c r="CP46" s="627"/>
      <c r="CQ46" s="628"/>
      <c r="CR46" s="629">
        <v>238207</v>
      </c>
      <c r="CS46" s="630"/>
      <c r="CT46" s="630"/>
      <c r="CU46" s="630"/>
      <c r="CV46" s="630"/>
      <c r="CW46" s="630"/>
      <c r="CX46" s="630"/>
      <c r="CY46" s="631"/>
      <c r="CZ46" s="632">
        <v>5.9</v>
      </c>
      <c r="DA46" s="633"/>
      <c r="DB46" s="633"/>
      <c r="DC46" s="634"/>
      <c r="DD46" s="617">
        <v>86907</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c r="CD47" s="653"/>
      <c r="CE47" s="654"/>
      <c r="CF47" s="626" t="s">
        <v>365</v>
      </c>
      <c r="CG47" s="627"/>
      <c r="CH47" s="627"/>
      <c r="CI47" s="627"/>
      <c r="CJ47" s="627"/>
      <c r="CK47" s="627"/>
      <c r="CL47" s="627"/>
      <c r="CM47" s="627"/>
      <c r="CN47" s="627"/>
      <c r="CO47" s="627"/>
      <c r="CP47" s="627"/>
      <c r="CQ47" s="628"/>
      <c r="CR47" s="629">
        <v>268875</v>
      </c>
      <c r="CS47" s="618"/>
      <c r="CT47" s="618"/>
      <c r="CU47" s="618"/>
      <c r="CV47" s="618"/>
      <c r="CW47" s="618"/>
      <c r="CX47" s="618"/>
      <c r="CY47" s="619"/>
      <c r="CZ47" s="632">
        <v>6.7</v>
      </c>
      <c r="DA47" s="657"/>
      <c r="DB47" s="657"/>
      <c r="DC47" s="658"/>
      <c r="DD47" s="617">
        <v>175263</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c r="CD48" s="655"/>
      <c r="CE48" s="656"/>
      <c r="CF48" s="626" t="s">
        <v>366</v>
      </c>
      <c r="CG48" s="627"/>
      <c r="CH48" s="627"/>
      <c r="CI48" s="627"/>
      <c r="CJ48" s="627"/>
      <c r="CK48" s="627"/>
      <c r="CL48" s="627"/>
      <c r="CM48" s="627"/>
      <c r="CN48" s="627"/>
      <c r="CO48" s="627"/>
      <c r="CP48" s="627"/>
      <c r="CQ48" s="628"/>
      <c r="CR48" s="629" t="s">
        <v>242</v>
      </c>
      <c r="CS48" s="630"/>
      <c r="CT48" s="630"/>
      <c r="CU48" s="630"/>
      <c r="CV48" s="630"/>
      <c r="CW48" s="630"/>
      <c r="CX48" s="630"/>
      <c r="CY48" s="631"/>
      <c r="CZ48" s="632" t="s">
        <v>242</v>
      </c>
      <c r="DA48" s="633"/>
      <c r="DB48" s="633"/>
      <c r="DC48" s="634"/>
      <c r="DD48" s="617" t="s">
        <v>242</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c r="CD49" s="635" t="s">
        <v>367</v>
      </c>
      <c r="CE49" s="636"/>
      <c r="CF49" s="636"/>
      <c r="CG49" s="636"/>
      <c r="CH49" s="636"/>
      <c r="CI49" s="636"/>
      <c r="CJ49" s="636"/>
      <c r="CK49" s="636"/>
      <c r="CL49" s="636"/>
      <c r="CM49" s="636"/>
      <c r="CN49" s="636"/>
      <c r="CO49" s="636"/>
      <c r="CP49" s="636"/>
      <c r="CQ49" s="637"/>
      <c r="CR49" s="638">
        <v>4017219</v>
      </c>
      <c r="CS49" s="639"/>
      <c r="CT49" s="639"/>
      <c r="CU49" s="639"/>
      <c r="CV49" s="639"/>
      <c r="CW49" s="639"/>
      <c r="CX49" s="639"/>
      <c r="CY49" s="640"/>
      <c r="CZ49" s="641">
        <v>100</v>
      </c>
      <c r="DA49" s="642"/>
      <c r="DB49" s="642"/>
      <c r="DC49" s="643"/>
      <c r="DD49" s="644">
        <v>3044359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xv3jGx4fGHTrERUqWcYYsV3/MmpkAeM/iJIdIX+Yb8IVwiZZOri4n/YsZoFp5/6GSv6Y4YPPIFYtLHCJhDf8g==" saltValue="cngdPItuocmHONHfoSy/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K34" zoomScale="70" zoomScaleNormal="25" zoomScaleSheetLayoutView="70" workbookViewId="0">
      <selection activeCell="AF63" sqref="AF63:AJ63"/>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3" t="s">
        <v>369</v>
      </c>
      <c r="DK2" s="1164"/>
      <c r="DL2" s="1164"/>
      <c r="DM2" s="1164"/>
      <c r="DN2" s="1164"/>
      <c r="DO2" s="1165"/>
      <c r="DP2" s="249"/>
      <c r="DQ2" s="1163" t="s">
        <v>370</v>
      </c>
      <c r="DR2" s="1164"/>
      <c r="DS2" s="1164"/>
      <c r="DT2" s="1164"/>
      <c r="DU2" s="1164"/>
      <c r="DV2" s="1164"/>
      <c r="DW2" s="1164"/>
      <c r="DX2" s="1164"/>
      <c r="DY2" s="1164"/>
      <c r="DZ2" s="1165"/>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6" t="s">
        <v>371</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373</v>
      </c>
      <c r="B5" s="1047"/>
      <c r="C5" s="1047"/>
      <c r="D5" s="1047"/>
      <c r="E5" s="1047"/>
      <c r="F5" s="1047"/>
      <c r="G5" s="1047"/>
      <c r="H5" s="1047"/>
      <c r="I5" s="1047"/>
      <c r="J5" s="1047"/>
      <c r="K5" s="1047"/>
      <c r="L5" s="1047"/>
      <c r="M5" s="1047"/>
      <c r="N5" s="1047"/>
      <c r="O5" s="1047"/>
      <c r="P5" s="1048"/>
      <c r="Q5" s="1052" t="s">
        <v>374</v>
      </c>
      <c r="R5" s="1053"/>
      <c r="S5" s="1053"/>
      <c r="T5" s="1053"/>
      <c r="U5" s="1054"/>
      <c r="V5" s="1052" t="s">
        <v>375</v>
      </c>
      <c r="W5" s="1053"/>
      <c r="X5" s="1053"/>
      <c r="Y5" s="1053"/>
      <c r="Z5" s="1054"/>
      <c r="AA5" s="1052" t="s">
        <v>376</v>
      </c>
      <c r="AB5" s="1053"/>
      <c r="AC5" s="1053"/>
      <c r="AD5" s="1053"/>
      <c r="AE5" s="1053"/>
      <c r="AF5" s="1166" t="s">
        <v>377</v>
      </c>
      <c r="AG5" s="1053"/>
      <c r="AH5" s="1053"/>
      <c r="AI5" s="1053"/>
      <c r="AJ5" s="1068"/>
      <c r="AK5" s="1053" t="s">
        <v>378</v>
      </c>
      <c r="AL5" s="1053"/>
      <c r="AM5" s="1053"/>
      <c r="AN5" s="1053"/>
      <c r="AO5" s="1054"/>
      <c r="AP5" s="1052" t="s">
        <v>379</v>
      </c>
      <c r="AQ5" s="1053"/>
      <c r="AR5" s="1053"/>
      <c r="AS5" s="1053"/>
      <c r="AT5" s="1054"/>
      <c r="AU5" s="1052" t="s">
        <v>380</v>
      </c>
      <c r="AV5" s="1053"/>
      <c r="AW5" s="1053"/>
      <c r="AX5" s="1053"/>
      <c r="AY5" s="1068"/>
      <c r="AZ5" s="256"/>
      <c r="BA5" s="256"/>
      <c r="BB5" s="256"/>
      <c r="BC5" s="256"/>
      <c r="BD5" s="256"/>
      <c r="BE5" s="257"/>
      <c r="BF5" s="257"/>
      <c r="BG5" s="257"/>
      <c r="BH5" s="257"/>
      <c r="BI5" s="257"/>
      <c r="BJ5" s="257"/>
      <c r="BK5" s="257"/>
      <c r="BL5" s="257"/>
      <c r="BM5" s="257"/>
      <c r="BN5" s="257"/>
      <c r="BO5" s="257"/>
      <c r="BP5" s="257"/>
      <c r="BQ5" s="1046" t="s">
        <v>381</v>
      </c>
      <c r="BR5" s="1047"/>
      <c r="BS5" s="1047"/>
      <c r="BT5" s="1047"/>
      <c r="BU5" s="1047"/>
      <c r="BV5" s="1047"/>
      <c r="BW5" s="1047"/>
      <c r="BX5" s="1047"/>
      <c r="BY5" s="1047"/>
      <c r="BZ5" s="1047"/>
      <c r="CA5" s="1047"/>
      <c r="CB5" s="1047"/>
      <c r="CC5" s="1047"/>
      <c r="CD5" s="1047"/>
      <c r="CE5" s="1047"/>
      <c r="CF5" s="1047"/>
      <c r="CG5" s="1048"/>
      <c r="CH5" s="1052" t="s">
        <v>382</v>
      </c>
      <c r="CI5" s="1053"/>
      <c r="CJ5" s="1053"/>
      <c r="CK5" s="1053"/>
      <c r="CL5" s="1054"/>
      <c r="CM5" s="1052" t="s">
        <v>383</v>
      </c>
      <c r="CN5" s="1053"/>
      <c r="CO5" s="1053"/>
      <c r="CP5" s="1053"/>
      <c r="CQ5" s="1054"/>
      <c r="CR5" s="1052" t="s">
        <v>384</v>
      </c>
      <c r="CS5" s="1053"/>
      <c r="CT5" s="1053"/>
      <c r="CU5" s="1053"/>
      <c r="CV5" s="1054"/>
      <c r="CW5" s="1052" t="s">
        <v>385</v>
      </c>
      <c r="CX5" s="1053"/>
      <c r="CY5" s="1053"/>
      <c r="CZ5" s="1053"/>
      <c r="DA5" s="1054"/>
      <c r="DB5" s="1052" t="s">
        <v>386</v>
      </c>
      <c r="DC5" s="1053"/>
      <c r="DD5" s="1053"/>
      <c r="DE5" s="1053"/>
      <c r="DF5" s="1054"/>
      <c r="DG5" s="1151" t="s">
        <v>387</v>
      </c>
      <c r="DH5" s="1152"/>
      <c r="DI5" s="1152"/>
      <c r="DJ5" s="1152"/>
      <c r="DK5" s="1153"/>
      <c r="DL5" s="1151" t="s">
        <v>388</v>
      </c>
      <c r="DM5" s="1152"/>
      <c r="DN5" s="1152"/>
      <c r="DO5" s="1152"/>
      <c r="DP5" s="1153"/>
      <c r="DQ5" s="1052" t="s">
        <v>389</v>
      </c>
      <c r="DR5" s="1053"/>
      <c r="DS5" s="1053"/>
      <c r="DT5" s="1053"/>
      <c r="DU5" s="1054"/>
      <c r="DV5" s="1052" t="s">
        <v>380</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7"/>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4"/>
      <c r="DH6" s="1155"/>
      <c r="DI6" s="1155"/>
      <c r="DJ6" s="1155"/>
      <c r="DK6" s="1156"/>
      <c r="DL6" s="1154"/>
      <c r="DM6" s="1155"/>
      <c r="DN6" s="1155"/>
      <c r="DO6" s="1155"/>
      <c r="DP6" s="1156"/>
      <c r="DQ6" s="1055"/>
      <c r="DR6" s="1056"/>
      <c r="DS6" s="1056"/>
      <c r="DT6" s="1056"/>
      <c r="DU6" s="1057"/>
      <c r="DV6" s="1055"/>
      <c r="DW6" s="1056"/>
      <c r="DX6" s="1056"/>
      <c r="DY6" s="1056"/>
      <c r="DZ6" s="1069"/>
      <c r="EA6" s="254"/>
    </row>
    <row r="7" spans="1:131" s="255" customFormat="1" ht="26.25" customHeight="1" thickTop="1">
      <c r="A7" s="258">
        <v>1</v>
      </c>
      <c r="B7" s="1103" t="s">
        <v>390</v>
      </c>
      <c r="C7" s="1104"/>
      <c r="D7" s="1104"/>
      <c r="E7" s="1104"/>
      <c r="F7" s="1104"/>
      <c r="G7" s="1104"/>
      <c r="H7" s="1104"/>
      <c r="I7" s="1104"/>
      <c r="J7" s="1104"/>
      <c r="K7" s="1104"/>
      <c r="L7" s="1104"/>
      <c r="M7" s="1104"/>
      <c r="N7" s="1104"/>
      <c r="O7" s="1104"/>
      <c r="P7" s="1105"/>
      <c r="Q7" s="1157">
        <v>4216</v>
      </c>
      <c r="R7" s="1158"/>
      <c r="S7" s="1158"/>
      <c r="T7" s="1158"/>
      <c r="U7" s="1158"/>
      <c r="V7" s="1158">
        <v>4017</v>
      </c>
      <c r="W7" s="1158"/>
      <c r="X7" s="1158"/>
      <c r="Y7" s="1158"/>
      <c r="Z7" s="1158"/>
      <c r="AA7" s="1158">
        <v>199</v>
      </c>
      <c r="AB7" s="1158"/>
      <c r="AC7" s="1158"/>
      <c r="AD7" s="1158"/>
      <c r="AE7" s="1159"/>
      <c r="AF7" s="1160">
        <v>69</v>
      </c>
      <c r="AG7" s="1161"/>
      <c r="AH7" s="1161"/>
      <c r="AI7" s="1161"/>
      <c r="AJ7" s="1162"/>
      <c r="AK7" s="1144">
        <v>276</v>
      </c>
      <c r="AL7" s="1145"/>
      <c r="AM7" s="1145"/>
      <c r="AN7" s="1145"/>
      <c r="AO7" s="1145"/>
      <c r="AP7" s="1145">
        <v>5389</v>
      </c>
      <c r="AQ7" s="1145"/>
      <c r="AR7" s="1145"/>
      <c r="AS7" s="1145"/>
      <c r="AT7" s="1145"/>
      <c r="AU7" s="1146"/>
      <c r="AV7" s="1146"/>
      <c r="AW7" s="1146"/>
      <c r="AX7" s="1146"/>
      <c r="AY7" s="1147"/>
      <c r="AZ7" s="252"/>
      <c r="BA7" s="252"/>
      <c r="BB7" s="252"/>
      <c r="BC7" s="252"/>
      <c r="BD7" s="252"/>
      <c r="BE7" s="253"/>
      <c r="BF7" s="253"/>
      <c r="BG7" s="253"/>
      <c r="BH7" s="253"/>
      <c r="BI7" s="253"/>
      <c r="BJ7" s="253"/>
      <c r="BK7" s="253"/>
      <c r="BL7" s="253"/>
      <c r="BM7" s="253"/>
      <c r="BN7" s="253"/>
      <c r="BO7" s="253"/>
      <c r="BP7" s="253"/>
      <c r="BQ7" s="259">
        <v>1</v>
      </c>
      <c r="BR7" s="260"/>
      <c r="BS7" s="1148" t="s">
        <v>589</v>
      </c>
      <c r="BT7" s="1149"/>
      <c r="BU7" s="1149"/>
      <c r="BV7" s="1149"/>
      <c r="BW7" s="1149"/>
      <c r="BX7" s="1149"/>
      <c r="BY7" s="1149"/>
      <c r="BZ7" s="1149"/>
      <c r="CA7" s="1149"/>
      <c r="CB7" s="1149"/>
      <c r="CC7" s="1149"/>
      <c r="CD7" s="1149"/>
      <c r="CE7" s="1149"/>
      <c r="CF7" s="1149"/>
      <c r="CG7" s="1150"/>
      <c r="CH7" s="1141">
        <v>-1</v>
      </c>
      <c r="CI7" s="1142"/>
      <c r="CJ7" s="1142"/>
      <c r="CK7" s="1142"/>
      <c r="CL7" s="1143"/>
      <c r="CM7" s="1141">
        <v>28</v>
      </c>
      <c r="CN7" s="1142"/>
      <c r="CO7" s="1142"/>
      <c r="CP7" s="1142"/>
      <c r="CQ7" s="1143"/>
      <c r="CR7" s="1141">
        <v>58</v>
      </c>
      <c r="CS7" s="1142"/>
      <c r="CT7" s="1142"/>
      <c r="CU7" s="1142"/>
      <c r="CV7" s="1143"/>
      <c r="CW7" s="1141" t="s">
        <v>595</v>
      </c>
      <c r="CX7" s="1142"/>
      <c r="CY7" s="1142"/>
      <c r="CZ7" s="1142"/>
      <c r="DA7" s="1143"/>
      <c r="DB7" s="1141" t="s">
        <v>595</v>
      </c>
      <c r="DC7" s="1142"/>
      <c r="DD7" s="1142"/>
      <c r="DE7" s="1142"/>
      <c r="DF7" s="1143"/>
      <c r="DG7" s="1141" t="s">
        <v>595</v>
      </c>
      <c r="DH7" s="1142"/>
      <c r="DI7" s="1142"/>
      <c r="DJ7" s="1142"/>
      <c r="DK7" s="1143"/>
      <c r="DL7" s="1141" t="s">
        <v>595</v>
      </c>
      <c r="DM7" s="1142"/>
      <c r="DN7" s="1142"/>
      <c r="DO7" s="1142"/>
      <c r="DP7" s="1143"/>
      <c r="DQ7" s="1141" t="s">
        <v>595</v>
      </c>
      <c r="DR7" s="1142"/>
      <c r="DS7" s="1142"/>
      <c r="DT7" s="1142"/>
      <c r="DU7" s="1143"/>
      <c r="DV7" s="1168"/>
      <c r="DW7" s="1169"/>
      <c r="DX7" s="1169"/>
      <c r="DY7" s="1169"/>
      <c r="DZ7" s="1170"/>
      <c r="EA7" s="254"/>
    </row>
    <row r="8" spans="1:131" s="255" customFormat="1" ht="26.25" customHeight="1">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9"/>
      <c r="AL8" s="1140"/>
      <c r="AM8" s="1140"/>
      <c r="AN8" s="1140"/>
      <c r="AO8" s="1140"/>
      <c r="AP8" s="1140"/>
      <c r="AQ8" s="1140"/>
      <c r="AR8" s="1140"/>
      <c r="AS8" s="1140"/>
      <c r="AT8" s="1140"/>
      <c r="AU8" s="1137"/>
      <c r="AV8" s="1137"/>
      <c r="AW8" s="1137"/>
      <c r="AX8" s="1137"/>
      <c r="AY8" s="1138"/>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9"/>
      <c r="AL9" s="1140"/>
      <c r="AM9" s="1140"/>
      <c r="AN9" s="1140"/>
      <c r="AO9" s="1140"/>
      <c r="AP9" s="1140"/>
      <c r="AQ9" s="1140"/>
      <c r="AR9" s="1140"/>
      <c r="AS9" s="1140"/>
      <c r="AT9" s="1140"/>
      <c r="AU9" s="1137"/>
      <c r="AV9" s="1137"/>
      <c r="AW9" s="1137"/>
      <c r="AX9" s="1137"/>
      <c r="AY9" s="1138"/>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9"/>
      <c r="AL10" s="1140"/>
      <c r="AM10" s="1140"/>
      <c r="AN10" s="1140"/>
      <c r="AO10" s="1140"/>
      <c r="AP10" s="1140"/>
      <c r="AQ10" s="1140"/>
      <c r="AR10" s="1140"/>
      <c r="AS10" s="1140"/>
      <c r="AT10" s="1140"/>
      <c r="AU10" s="1137"/>
      <c r="AV10" s="1137"/>
      <c r="AW10" s="1137"/>
      <c r="AX10" s="1137"/>
      <c r="AY10" s="1138"/>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9"/>
      <c r="AL11" s="1140"/>
      <c r="AM11" s="1140"/>
      <c r="AN11" s="1140"/>
      <c r="AO11" s="1140"/>
      <c r="AP11" s="1140"/>
      <c r="AQ11" s="1140"/>
      <c r="AR11" s="1140"/>
      <c r="AS11" s="1140"/>
      <c r="AT11" s="1140"/>
      <c r="AU11" s="1137"/>
      <c r="AV11" s="1137"/>
      <c r="AW11" s="1137"/>
      <c r="AX11" s="1137"/>
      <c r="AY11" s="1138"/>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9"/>
      <c r="AL12" s="1140"/>
      <c r="AM12" s="1140"/>
      <c r="AN12" s="1140"/>
      <c r="AO12" s="1140"/>
      <c r="AP12" s="1140"/>
      <c r="AQ12" s="1140"/>
      <c r="AR12" s="1140"/>
      <c r="AS12" s="1140"/>
      <c r="AT12" s="1140"/>
      <c r="AU12" s="1137"/>
      <c r="AV12" s="1137"/>
      <c r="AW12" s="1137"/>
      <c r="AX12" s="1137"/>
      <c r="AY12" s="1138"/>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9"/>
      <c r="AL13" s="1140"/>
      <c r="AM13" s="1140"/>
      <c r="AN13" s="1140"/>
      <c r="AO13" s="1140"/>
      <c r="AP13" s="1140"/>
      <c r="AQ13" s="1140"/>
      <c r="AR13" s="1140"/>
      <c r="AS13" s="1140"/>
      <c r="AT13" s="1140"/>
      <c r="AU13" s="1137"/>
      <c r="AV13" s="1137"/>
      <c r="AW13" s="1137"/>
      <c r="AX13" s="1137"/>
      <c r="AY13" s="1138"/>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9"/>
      <c r="AL14" s="1140"/>
      <c r="AM14" s="1140"/>
      <c r="AN14" s="1140"/>
      <c r="AO14" s="1140"/>
      <c r="AP14" s="1140"/>
      <c r="AQ14" s="1140"/>
      <c r="AR14" s="1140"/>
      <c r="AS14" s="1140"/>
      <c r="AT14" s="1140"/>
      <c r="AU14" s="1137"/>
      <c r="AV14" s="1137"/>
      <c r="AW14" s="1137"/>
      <c r="AX14" s="1137"/>
      <c r="AY14" s="1138"/>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9"/>
      <c r="AL15" s="1140"/>
      <c r="AM15" s="1140"/>
      <c r="AN15" s="1140"/>
      <c r="AO15" s="1140"/>
      <c r="AP15" s="1140"/>
      <c r="AQ15" s="1140"/>
      <c r="AR15" s="1140"/>
      <c r="AS15" s="1140"/>
      <c r="AT15" s="1140"/>
      <c r="AU15" s="1137"/>
      <c r="AV15" s="1137"/>
      <c r="AW15" s="1137"/>
      <c r="AX15" s="1137"/>
      <c r="AY15" s="1138"/>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9"/>
      <c r="AL16" s="1140"/>
      <c r="AM16" s="1140"/>
      <c r="AN16" s="1140"/>
      <c r="AO16" s="1140"/>
      <c r="AP16" s="1140"/>
      <c r="AQ16" s="1140"/>
      <c r="AR16" s="1140"/>
      <c r="AS16" s="1140"/>
      <c r="AT16" s="1140"/>
      <c r="AU16" s="1137"/>
      <c r="AV16" s="1137"/>
      <c r="AW16" s="1137"/>
      <c r="AX16" s="1137"/>
      <c r="AY16" s="1138"/>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9"/>
      <c r="AL17" s="1140"/>
      <c r="AM17" s="1140"/>
      <c r="AN17" s="1140"/>
      <c r="AO17" s="1140"/>
      <c r="AP17" s="1140"/>
      <c r="AQ17" s="1140"/>
      <c r="AR17" s="1140"/>
      <c r="AS17" s="1140"/>
      <c r="AT17" s="1140"/>
      <c r="AU17" s="1137"/>
      <c r="AV17" s="1137"/>
      <c r="AW17" s="1137"/>
      <c r="AX17" s="1137"/>
      <c r="AY17" s="1138"/>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9"/>
      <c r="AL18" s="1140"/>
      <c r="AM18" s="1140"/>
      <c r="AN18" s="1140"/>
      <c r="AO18" s="1140"/>
      <c r="AP18" s="1140"/>
      <c r="AQ18" s="1140"/>
      <c r="AR18" s="1140"/>
      <c r="AS18" s="1140"/>
      <c r="AT18" s="1140"/>
      <c r="AU18" s="1137"/>
      <c r="AV18" s="1137"/>
      <c r="AW18" s="1137"/>
      <c r="AX18" s="1137"/>
      <c r="AY18" s="1138"/>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9"/>
      <c r="AL19" s="1140"/>
      <c r="AM19" s="1140"/>
      <c r="AN19" s="1140"/>
      <c r="AO19" s="1140"/>
      <c r="AP19" s="1140"/>
      <c r="AQ19" s="1140"/>
      <c r="AR19" s="1140"/>
      <c r="AS19" s="1140"/>
      <c r="AT19" s="1140"/>
      <c r="AU19" s="1137"/>
      <c r="AV19" s="1137"/>
      <c r="AW19" s="1137"/>
      <c r="AX19" s="1137"/>
      <c r="AY19" s="1138"/>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9"/>
      <c r="AL20" s="1140"/>
      <c r="AM20" s="1140"/>
      <c r="AN20" s="1140"/>
      <c r="AO20" s="1140"/>
      <c r="AP20" s="1140"/>
      <c r="AQ20" s="1140"/>
      <c r="AR20" s="1140"/>
      <c r="AS20" s="1140"/>
      <c r="AT20" s="1140"/>
      <c r="AU20" s="1137"/>
      <c r="AV20" s="1137"/>
      <c r="AW20" s="1137"/>
      <c r="AX20" s="1137"/>
      <c r="AY20" s="1138"/>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9"/>
      <c r="AL21" s="1140"/>
      <c r="AM21" s="1140"/>
      <c r="AN21" s="1140"/>
      <c r="AO21" s="1140"/>
      <c r="AP21" s="1140"/>
      <c r="AQ21" s="1140"/>
      <c r="AR21" s="1140"/>
      <c r="AS21" s="1140"/>
      <c r="AT21" s="1140"/>
      <c r="AU21" s="1137"/>
      <c r="AV21" s="1137"/>
      <c r="AW21" s="1137"/>
      <c r="AX21" s="1137"/>
      <c r="AY21" s="1138"/>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2"/>
      <c r="C22" s="1083"/>
      <c r="D22" s="1083"/>
      <c r="E22" s="1083"/>
      <c r="F22" s="1083"/>
      <c r="G22" s="1083"/>
      <c r="H22" s="1083"/>
      <c r="I22" s="1083"/>
      <c r="J22" s="1083"/>
      <c r="K22" s="1083"/>
      <c r="L22" s="1083"/>
      <c r="M22" s="1083"/>
      <c r="N22" s="1083"/>
      <c r="O22" s="1083"/>
      <c r="P22" s="1084"/>
      <c r="Q22" s="1134"/>
      <c r="R22" s="1135"/>
      <c r="S22" s="1135"/>
      <c r="T22" s="1135"/>
      <c r="U22" s="1135"/>
      <c r="V22" s="1135"/>
      <c r="W22" s="1135"/>
      <c r="X22" s="1135"/>
      <c r="Y22" s="1135"/>
      <c r="Z22" s="1135"/>
      <c r="AA22" s="1135"/>
      <c r="AB22" s="1135"/>
      <c r="AC22" s="1135"/>
      <c r="AD22" s="1135"/>
      <c r="AE22" s="1136"/>
      <c r="AF22" s="1088"/>
      <c r="AG22" s="1089"/>
      <c r="AH22" s="1089"/>
      <c r="AI22" s="1089"/>
      <c r="AJ22" s="1090"/>
      <c r="AK22" s="1130"/>
      <c r="AL22" s="1131"/>
      <c r="AM22" s="1131"/>
      <c r="AN22" s="1131"/>
      <c r="AO22" s="1131"/>
      <c r="AP22" s="1131"/>
      <c r="AQ22" s="1131"/>
      <c r="AR22" s="1131"/>
      <c r="AS22" s="1131"/>
      <c r="AT22" s="1131"/>
      <c r="AU22" s="1132"/>
      <c r="AV22" s="1132"/>
      <c r="AW22" s="1132"/>
      <c r="AX22" s="1132"/>
      <c r="AY22" s="1133"/>
      <c r="AZ22" s="1080" t="s">
        <v>391</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392</v>
      </c>
      <c r="B23" s="995" t="s">
        <v>393</v>
      </c>
      <c r="C23" s="996"/>
      <c r="D23" s="996"/>
      <c r="E23" s="996"/>
      <c r="F23" s="996"/>
      <c r="G23" s="996"/>
      <c r="H23" s="996"/>
      <c r="I23" s="996"/>
      <c r="J23" s="996"/>
      <c r="K23" s="996"/>
      <c r="L23" s="996"/>
      <c r="M23" s="996"/>
      <c r="N23" s="996"/>
      <c r="O23" s="996"/>
      <c r="P23" s="997"/>
      <c r="Q23" s="1121">
        <v>4216</v>
      </c>
      <c r="R23" s="1122"/>
      <c r="S23" s="1122"/>
      <c r="T23" s="1122"/>
      <c r="U23" s="1122"/>
      <c r="V23" s="1122">
        <v>4017</v>
      </c>
      <c r="W23" s="1122"/>
      <c r="X23" s="1122"/>
      <c r="Y23" s="1122"/>
      <c r="Z23" s="1122"/>
      <c r="AA23" s="1122">
        <v>199</v>
      </c>
      <c r="AB23" s="1122"/>
      <c r="AC23" s="1122"/>
      <c r="AD23" s="1122"/>
      <c r="AE23" s="1123"/>
      <c r="AF23" s="1124">
        <v>69</v>
      </c>
      <c r="AG23" s="1122"/>
      <c r="AH23" s="1122"/>
      <c r="AI23" s="1122"/>
      <c r="AJ23" s="1125"/>
      <c r="AK23" s="1126"/>
      <c r="AL23" s="1127"/>
      <c r="AM23" s="1127"/>
      <c r="AN23" s="1127"/>
      <c r="AO23" s="1127"/>
      <c r="AP23" s="1122">
        <v>5389</v>
      </c>
      <c r="AQ23" s="1122"/>
      <c r="AR23" s="1122"/>
      <c r="AS23" s="1122"/>
      <c r="AT23" s="1122"/>
      <c r="AU23" s="1128"/>
      <c r="AV23" s="1128"/>
      <c r="AW23" s="1128"/>
      <c r="AX23" s="1128"/>
      <c r="AY23" s="1129"/>
      <c r="AZ23" s="1118" t="s">
        <v>394</v>
      </c>
      <c r="BA23" s="1119"/>
      <c r="BB23" s="1119"/>
      <c r="BC23" s="1119"/>
      <c r="BD23" s="1120"/>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7" t="s">
        <v>395</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6" t="s">
        <v>396</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373</v>
      </c>
      <c r="B26" s="1047"/>
      <c r="C26" s="1047"/>
      <c r="D26" s="1047"/>
      <c r="E26" s="1047"/>
      <c r="F26" s="1047"/>
      <c r="G26" s="1047"/>
      <c r="H26" s="1047"/>
      <c r="I26" s="1047"/>
      <c r="J26" s="1047"/>
      <c r="K26" s="1047"/>
      <c r="L26" s="1047"/>
      <c r="M26" s="1047"/>
      <c r="N26" s="1047"/>
      <c r="O26" s="1047"/>
      <c r="P26" s="1048"/>
      <c r="Q26" s="1052" t="s">
        <v>397</v>
      </c>
      <c r="R26" s="1053"/>
      <c r="S26" s="1053"/>
      <c r="T26" s="1053"/>
      <c r="U26" s="1054"/>
      <c r="V26" s="1052" t="s">
        <v>398</v>
      </c>
      <c r="W26" s="1053"/>
      <c r="X26" s="1053"/>
      <c r="Y26" s="1053"/>
      <c r="Z26" s="1054"/>
      <c r="AA26" s="1052" t="s">
        <v>399</v>
      </c>
      <c r="AB26" s="1053"/>
      <c r="AC26" s="1053"/>
      <c r="AD26" s="1053"/>
      <c r="AE26" s="1053"/>
      <c r="AF26" s="1112" t="s">
        <v>400</v>
      </c>
      <c r="AG26" s="1059"/>
      <c r="AH26" s="1059"/>
      <c r="AI26" s="1059"/>
      <c r="AJ26" s="1113"/>
      <c r="AK26" s="1053" t="s">
        <v>401</v>
      </c>
      <c r="AL26" s="1053"/>
      <c r="AM26" s="1053"/>
      <c r="AN26" s="1053"/>
      <c r="AO26" s="1054"/>
      <c r="AP26" s="1052" t="s">
        <v>402</v>
      </c>
      <c r="AQ26" s="1053"/>
      <c r="AR26" s="1053"/>
      <c r="AS26" s="1053"/>
      <c r="AT26" s="1054"/>
      <c r="AU26" s="1052" t="s">
        <v>403</v>
      </c>
      <c r="AV26" s="1053"/>
      <c r="AW26" s="1053"/>
      <c r="AX26" s="1053"/>
      <c r="AY26" s="1054"/>
      <c r="AZ26" s="1052" t="s">
        <v>404</v>
      </c>
      <c r="BA26" s="1053"/>
      <c r="BB26" s="1053"/>
      <c r="BC26" s="1053"/>
      <c r="BD26" s="1054"/>
      <c r="BE26" s="1052" t="s">
        <v>380</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4"/>
      <c r="AG27" s="1062"/>
      <c r="AH27" s="1062"/>
      <c r="AI27" s="1062"/>
      <c r="AJ27" s="1115"/>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3" t="s">
        <v>405</v>
      </c>
      <c r="C28" s="1104"/>
      <c r="D28" s="1104"/>
      <c r="E28" s="1104"/>
      <c r="F28" s="1104"/>
      <c r="G28" s="1104"/>
      <c r="H28" s="1104"/>
      <c r="I28" s="1104"/>
      <c r="J28" s="1104"/>
      <c r="K28" s="1104"/>
      <c r="L28" s="1104"/>
      <c r="M28" s="1104"/>
      <c r="N28" s="1104"/>
      <c r="O28" s="1104"/>
      <c r="P28" s="1105"/>
      <c r="Q28" s="1106">
        <v>14</v>
      </c>
      <c r="R28" s="1107"/>
      <c r="S28" s="1107"/>
      <c r="T28" s="1107"/>
      <c r="U28" s="1107"/>
      <c r="V28" s="1107">
        <v>11</v>
      </c>
      <c r="W28" s="1107"/>
      <c r="X28" s="1107"/>
      <c r="Y28" s="1107"/>
      <c r="Z28" s="1107"/>
      <c r="AA28" s="1107">
        <v>3</v>
      </c>
      <c r="AB28" s="1107"/>
      <c r="AC28" s="1107"/>
      <c r="AD28" s="1107"/>
      <c r="AE28" s="1108"/>
      <c r="AF28" s="1109">
        <v>3</v>
      </c>
      <c r="AG28" s="1107"/>
      <c r="AH28" s="1107"/>
      <c r="AI28" s="1107"/>
      <c r="AJ28" s="1110"/>
      <c r="AK28" s="1111">
        <v>11</v>
      </c>
      <c r="AL28" s="1100"/>
      <c r="AM28" s="1100"/>
      <c r="AN28" s="1100"/>
      <c r="AO28" s="1100"/>
      <c r="AP28" s="1100" t="s">
        <v>579</v>
      </c>
      <c r="AQ28" s="1100"/>
      <c r="AR28" s="1100"/>
      <c r="AS28" s="1100"/>
      <c r="AT28" s="1100"/>
      <c r="AU28" s="1100" t="s">
        <v>579</v>
      </c>
      <c r="AV28" s="1100"/>
      <c r="AW28" s="1100"/>
      <c r="AX28" s="1100"/>
      <c r="AY28" s="1100"/>
      <c r="AZ28" s="1100" t="s">
        <v>579</v>
      </c>
      <c r="BA28" s="1100"/>
      <c r="BB28" s="1100"/>
      <c r="BC28" s="1100"/>
      <c r="BD28" s="1100"/>
      <c r="BE28" s="1101"/>
      <c r="BF28" s="1101"/>
      <c r="BG28" s="1101"/>
      <c r="BH28" s="1101"/>
      <c r="BI28" s="1102"/>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2" t="s">
        <v>406</v>
      </c>
      <c r="C29" s="1083"/>
      <c r="D29" s="1083"/>
      <c r="E29" s="1083"/>
      <c r="F29" s="1083"/>
      <c r="G29" s="1083"/>
      <c r="H29" s="1083"/>
      <c r="I29" s="1083"/>
      <c r="J29" s="1083"/>
      <c r="K29" s="1083"/>
      <c r="L29" s="1083"/>
      <c r="M29" s="1083"/>
      <c r="N29" s="1083"/>
      <c r="O29" s="1083"/>
      <c r="P29" s="1084"/>
      <c r="Q29" s="1094">
        <v>728</v>
      </c>
      <c r="R29" s="1095"/>
      <c r="S29" s="1095"/>
      <c r="T29" s="1095"/>
      <c r="U29" s="1095"/>
      <c r="V29" s="1095">
        <v>708</v>
      </c>
      <c r="W29" s="1095"/>
      <c r="X29" s="1095"/>
      <c r="Y29" s="1095"/>
      <c r="Z29" s="1095"/>
      <c r="AA29" s="1095">
        <v>20</v>
      </c>
      <c r="AB29" s="1095"/>
      <c r="AC29" s="1095"/>
      <c r="AD29" s="1095"/>
      <c r="AE29" s="1096"/>
      <c r="AF29" s="1088">
        <v>20</v>
      </c>
      <c r="AG29" s="1089"/>
      <c r="AH29" s="1089"/>
      <c r="AI29" s="1089"/>
      <c r="AJ29" s="1090"/>
      <c r="AK29" s="1031">
        <v>122</v>
      </c>
      <c r="AL29" s="1022"/>
      <c r="AM29" s="1022"/>
      <c r="AN29" s="1022"/>
      <c r="AO29" s="1022"/>
      <c r="AP29" s="1022" t="s">
        <v>579</v>
      </c>
      <c r="AQ29" s="1022"/>
      <c r="AR29" s="1022"/>
      <c r="AS29" s="1022"/>
      <c r="AT29" s="1022"/>
      <c r="AU29" s="1022" t="s">
        <v>579</v>
      </c>
      <c r="AV29" s="1022"/>
      <c r="AW29" s="1022"/>
      <c r="AX29" s="1022"/>
      <c r="AY29" s="1022"/>
      <c r="AZ29" s="1097" t="s">
        <v>579</v>
      </c>
      <c r="BA29" s="1098"/>
      <c r="BB29" s="1098"/>
      <c r="BC29" s="1098"/>
      <c r="BD29" s="1099"/>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2" t="s">
        <v>407</v>
      </c>
      <c r="C30" s="1083"/>
      <c r="D30" s="1083"/>
      <c r="E30" s="1083"/>
      <c r="F30" s="1083"/>
      <c r="G30" s="1083"/>
      <c r="H30" s="1083"/>
      <c r="I30" s="1083"/>
      <c r="J30" s="1083"/>
      <c r="K30" s="1083"/>
      <c r="L30" s="1083"/>
      <c r="M30" s="1083"/>
      <c r="N30" s="1083"/>
      <c r="O30" s="1083"/>
      <c r="P30" s="1084"/>
      <c r="Q30" s="1094">
        <v>51</v>
      </c>
      <c r="R30" s="1095"/>
      <c r="S30" s="1095"/>
      <c r="T30" s="1095"/>
      <c r="U30" s="1095"/>
      <c r="V30" s="1095">
        <v>48</v>
      </c>
      <c r="W30" s="1095"/>
      <c r="X30" s="1095"/>
      <c r="Y30" s="1095"/>
      <c r="Z30" s="1095"/>
      <c r="AA30" s="1095">
        <v>3</v>
      </c>
      <c r="AB30" s="1095"/>
      <c r="AC30" s="1095"/>
      <c r="AD30" s="1095"/>
      <c r="AE30" s="1096"/>
      <c r="AF30" s="1088">
        <v>3</v>
      </c>
      <c r="AG30" s="1089"/>
      <c r="AH30" s="1089"/>
      <c r="AI30" s="1089"/>
      <c r="AJ30" s="1090"/>
      <c r="AK30" s="1031">
        <v>24</v>
      </c>
      <c r="AL30" s="1022"/>
      <c r="AM30" s="1022"/>
      <c r="AN30" s="1022"/>
      <c r="AO30" s="1022"/>
      <c r="AP30" s="1022" t="s">
        <v>579</v>
      </c>
      <c r="AQ30" s="1022"/>
      <c r="AR30" s="1022"/>
      <c r="AS30" s="1022"/>
      <c r="AT30" s="1022"/>
      <c r="AU30" s="1022" t="s">
        <v>579</v>
      </c>
      <c r="AV30" s="1022"/>
      <c r="AW30" s="1022"/>
      <c r="AX30" s="1022"/>
      <c r="AY30" s="1022"/>
      <c r="AZ30" s="1097" t="s">
        <v>579</v>
      </c>
      <c r="BA30" s="1098"/>
      <c r="BB30" s="1098"/>
      <c r="BC30" s="1098"/>
      <c r="BD30" s="1099"/>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2" t="s">
        <v>408</v>
      </c>
      <c r="C31" s="1083"/>
      <c r="D31" s="1083"/>
      <c r="E31" s="1083"/>
      <c r="F31" s="1083"/>
      <c r="G31" s="1083"/>
      <c r="H31" s="1083"/>
      <c r="I31" s="1083"/>
      <c r="J31" s="1083"/>
      <c r="K31" s="1083"/>
      <c r="L31" s="1083"/>
      <c r="M31" s="1083"/>
      <c r="N31" s="1083"/>
      <c r="O31" s="1083"/>
      <c r="P31" s="1084"/>
      <c r="Q31" s="1094">
        <v>239</v>
      </c>
      <c r="R31" s="1095"/>
      <c r="S31" s="1095"/>
      <c r="T31" s="1095"/>
      <c r="U31" s="1095"/>
      <c r="V31" s="1095">
        <v>234</v>
      </c>
      <c r="W31" s="1095"/>
      <c r="X31" s="1095"/>
      <c r="Y31" s="1095"/>
      <c r="Z31" s="1095"/>
      <c r="AA31" s="1095">
        <v>5</v>
      </c>
      <c r="AB31" s="1095"/>
      <c r="AC31" s="1095"/>
      <c r="AD31" s="1095"/>
      <c r="AE31" s="1096"/>
      <c r="AF31" s="1088">
        <v>5</v>
      </c>
      <c r="AG31" s="1089"/>
      <c r="AH31" s="1089"/>
      <c r="AI31" s="1089"/>
      <c r="AJ31" s="1090"/>
      <c r="AK31" s="1031">
        <v>97</v>
      </c>
      <c r="AL31" s="1022"/>
      <c r="AM31" s="1022"/>
      <c r="AN31" s="1022"/>
      <c r="AO31" s="1022"/>
      <c r="AP31" s="1022">
        <v>1157</v>
      </c>
      <c r="AQ31" s="1022"/>
      <c r="AR31" s="1022"/>
      <c r="AS31" s="1022"/>
      <c r="AT31" s="1022"/>
      <c r="AU31" s="1022">
        <v>830</v>
      </c>
      <c r="AV31" s="1022"/>
      <c r="AW31" s="1022"/>
      <c r="AX31" s="1022"/>
      <c r="AY31" s="1022"/>
      <c r="AZ31" s="1097" t="s">
        <v>579</v>
      </c>
      <c r="BA31" s="1098"/>
      <c r="BB31" s="1098"/>
      <c r="BC31" s="1098"/>
      <c r="BD31" s="1099"/>
      <c r="BE31" s="1077" t="s">
        <v>409</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2" t="s">
        <v>410</v>
      </c>
      <c r="C32" s="1083"/>
      <c r="D32" s="1083"/>
      <c r="E32" s="1083"/>
      <c r="F32" s="1083"/>
      <c r="G32" s="1083"/>
      <c r="H32" s="1083"/>
      <c r="I32" s="1083"/>
      <c r="J32" s="1083"/>
      <c r="K32" s="1083"/>
      <c r="L32" s="1083"/>
      <c r="M32" s="1083"/>
      <c r="N32" s="1083"/>
      <c r="O32" s="1083"/>
      <c r="P32" s="1084"/>
      <c r="Q32" s="1094">
        <v>92</v>
      </c>
      <c r="R32" s="1095"/>
      <c r="S32" s="1095"/>
      <c r="T32" s="1095"/>
      <c r="U32" s="1095"/>
      <c r="V32" s="1095">
        <v>87</v>
      </c>
      <c r="W32" s="1095"/>
      <c r="X32" s="1095"/>
      <c r="Y32" s="1095"/>
      <c r="Z32" s="1095"/>
      <c r="AA32" s="1095">
        <v>5</v>
      </c>
      <c r="AB32" s="1095"/>
      <c r="AC32" s="1095"/>
      <c r="AD32" s="1095"/>
      <c r="AE32" s="1096"/>
      <c r="AF32" s="1088">
        <v>5</v>
      </c>
      <c r="AG32" s="1089"/>
      <c r="AH32" s="1089"/>
      <c r="AI32" s="1089"/>
      <c r="AJ32" s="1090"/>
      <c r="AK32" s="1031">
        <v>80</v>
      </c>
      <c r="AL32" s="1022"/>
      <c r="AM32" s="1022"/>
      <c r="AN32" s="1022"/>
      <c r="AO32" s="1022"/>
      <c r="AP32" s="1022">
        <v>582</v>
      </c>
      <c r="AQ32" s="1022"/>
      <c r="AR32" s="1022"/>
      <c r="AS32" s="1022"/>
      <c r="AT32" s="1022"/>
      <c r="AU32" s="1022">
        <v>582</v>
      </c>
      <c r="AV32" s="1022"/>
      <c r="AW32" s="1022"/>
      <c r="AX32" s="1022"/>
      <c r="AY32" s="1022"/>
      <c r="AZ32" s="1097" t="s">
        <v>579</v>
      </c>
      <c r="BA32" s="1098"/>
      <c r="BB32" s="1098"/>
      <c r="BC32" s="1098"/>
      <c r="BD32" s="1099"/>
      <c r="BE32" s="1077" t="s">
        <v>409</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2" t="s">
        <v>411</v>
      </c>
      <c r="C33" s="1083"/>
      <c r="D33" s="1083"/>
      <c r="E33" s="1083"/>
      <c r="F33" s="1083"/>
      <c r="G33" s="1083"/>
      <c r="H33" s="1083"/>
      <c r="I33" s="1083"/>
      <c r="J33" s="1083"/>
      <c r="K33" s="1083"/>
      <c r="L33" s="1083"/>
      <c r="M33" s="1083"/>
      <c r="N33" s="1083"/>
      <c r="O33" s="1083"/>
      <c r="P33" s="1084"/>
      <c r="Q33" s="1094">
        <v>133</v>
      </c>
      <c r="R33" s="1095"/>
      <c r="S33" s="1095"/>
      <c r="T33" s="1095"/>
      <c r="U33" s="1095"/>
      <c r="V33" s="1095">
        <v>126</v>
      </c>
      <c r="W33" s="1095"/>
      <c r="X33" s="1095"/>
      <c r="Y33" s="1095"/>
      <c r="Z33" s="1095"/>
      <c r="AA33" s="1095">
        <v>7</v>
      </c>
      <c r="AB33" s="1095"/>
      <c r="AC33" s="1095"/>
      <c r="AD33" s="1095"/>
      <c r="AE33" s="1096"/>
      <c r="AF33" s="1088">
        <v>7</v>
      </c>
      <c r="AG33" s="1089"/>
      <c r="AH33" s="1089"/>
      <c r="AI33" s="1089"/>
      <c r="AJ33" s="1090"/>
      <c r="AK33" s="1031">
        <v>108</v>
      </c>
      <c r="AL33" s="1022"/>
      <c r="AM33" s="1022"/>
      <c r="AN33" s="1022"/>
      <c r="AO33" s="1022"/>
      <c r="AP33" s="1022">
        <v>1012</v>
      </c>
      <c r="AQ33" s="1022"/>
      <c r="AR33" s="1022"/>
      <c r="AS33" s="1022"/>
      <c r="AT33" s="1022"/>
      <c r="AU33" s="1022">
        <v>886</v>
      </c>
      <c r="AV33" s="1022"/>
      <c r="AW33" s="1022"/>
      <c r="AX33" s="1022"/>
      <c r="AY33" s="1022"/>
      <c r="AZ33" s="1097" t="s">
        <v>579</v>
      </c>
      <c r="BA33" s="1098"/>
      <c r="BB33" s="1098"/>
      <c r="BC33" s="1098"/>
      <c r="BD33" s="1099"/>
      <c r="BE33" s="1077" t="s">
        <v>412</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413</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392</v>
      </c>
      <c r="B63" s="995" t="s">
        <v>414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42</v>
      </c>
      <c r="AG63" s="1010"/>
      <c r="AH63" s="1010"/>
      <c r="AI63" s="1010"/>
      <c r="AJ63" s="1075"/>
      <c r="AK63" s="1076"/>
      <c r="AL63" s="1014"/>
      <c r="AM63" s="1014"/>
      <c r="AN63" s="1014"/>
      <c r="AO63" s="1014"/>
      <c r="AP63" s="1010">
        <v>2751</v>
      </c>
      <c r="AQ63" s="1010"/>
      <c r="AR63" s="1010"/>
      <c r="AS63" s="1010"/>
      <c r="AT63" s="1010"/>
      <c r="AU63" s="1010">
        <v>2298</v>
      </c>
      <c r="AV63" s="1010"/>
      <c r="AW63" s="1010"/>
      <c r="AX63" s="1010"/>
      <c r="AY63" s="1010"/>
      <c r="AZ63" s="1070"/>
      <c r="BA63" s="1070"/>
      <c r="BB63" s="1070"/>
      <c r="BC63" s="1070"/>
      <c r="BD63" s="1070"/>
      <c r="BE63" s="1011"/>
      <c r="BF63" s="1011"/>
      <c r="BG63" s="1011"/>
      <c r="BH63" s="1011"/>
      <c r="BI63" s="1012"/>
      <c r="BJ63" s="1071" t="s">
        <v>394</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416</v>
      </c>
      <c r="B66" s="1047"/>
      <c r="C66" s="1047"/>
      <c r="D66" s="1047"/>
      <c r="E66" s="1047"/>
      <c r="F66" s="1047"/>
      <c r="G66" s="1047"/>
      <c r="H66" s="1047"/>
      <c r="I66" s="1047"/>
      <c r="J66" s="1047"/>
      <c r="K66" s="1047"/>
      <c r="L66" s="1047"/>
      <c r="M66" s="1047"/>
      <c r="N66" s="1047"/>
      <c r="O66" s="1047"/>
      <c r="P66" s="1048"/>
      <c r="Q66" s="1052" t="s">
        <v>417</v>
      </c>
      <c r="R66" s="1053"/>
      <c r="S66" s="1053"/>
      <c r="T66" s="1053"/>
      <c r="U66" s="1054"/>
      <c r="V66" s="1052" t="s">
        <v>418</v>
      </c>
      <c r="W66" s="1053"/>
      <c r="X66" s="1053"/>
      <c r="Y66" s="1053"/>
      <c r="Z66" s="1054"/>
      <c r="AA66" s="1052" t="s">
        <v>419</v>
      </c>
      <c r="AB66" s="1053"/>
      <c r="AC66" s="1053"/>
      <c r="AD66" s="1053"/>
      <c r="AE66" s="1054"/>
      <c r="AF66" s="1058" t="s">
        <v>420</v>
      </c>
      <c r="AG66" s="1059"/>
      <c r="AH66" s="1059"/>
      <c r="AI66" s="1059"/>
      <c r="AJ66" s="1060"/>
      <c r="AK66" s="1052" t="s">
        <v>421</v>
      </c>
      <c r="AL66" s="1047"/>
      <c r="AM66" s="1047"/>
      <c r="AN66" s="1047"/>
      <c r="AO66" s="1048"/>
      <c r="AP66" s="1052" t="s">
        <v>422</v>
      </c>
      <c r="AQ66" s="1053"/>
      <c r="AR66" s="1053"/>
      <c r="AS66" s="1053"/>
      <c r="AT66" s="1054"/>
      <c r="AU66" s="1052" t="s">
        <v>423</v>
      </c>
      <c r="AV66" s="1053"/>
      <c r="AW66" s="1053"/>
      <c r="AX66" s="1053"/>
      <c r="AY66" s="1054"/>
      <c r="AZ66" s="1052" t="s">
        <v>380</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580</v>
      </c>
      <c r="C68" s="1037"/>
      <c r="D68" s="1037"/>
      <c r="E68" s="1037"/>
      <c r="F68" s="1037"/>
      <c r="G68" s="1037"/>
      <c r="H68" s="1037"/>
      <c r="I68" s="1037"/>
      <c r="J68" s="1037"/>
      <c r="K68" s="1037"/>
      <c r="L68" s="1037"/>
      <c r="M68" s="1037"/>
      <c r="N68" s="1037"/>
      <c r="O68" s="1037"/>
      <c r="P68" s="1038"/>
      <c r="Q68" s="1039">
        <v>1072</v>
      </c>
      <c r="R68" s="1033"/>
      <c r="S68" s="1033"/>
      <c r="T68" s="1033"/>
      <c r="U68" s="1033"/>
      <c r="V68" s="1033">
        <v>1068</v>
      </c>
      <c r="W68" s="1033"/>
      <c r="X68" s="1033"/>
      <c r="Y68" s="1033"/>
      <c r="Z68" s="1033"/>
      <c r="AA68" s="1033">
        <v>4</v>
      </c>
      <c r="AB68" s="1033"/>
      <c r="AC68" s="1033"/>
      <c r="AD68" s="1033"/>
      <c r="AE68" s="1033"/>
      <c r="AF68" s="1033">
        <v>4</v>
      </c>
      <c r="AG68" s="1033"/>
      <c r="AH68" s="1033"/>
      <c r="AI68" s="1033"/>
      <c r="AJ68" s="1033"/>
      <c r="AK68" s="1033" t="s">
        <v>579</v>
      </c>
      <c r="AL68" s="1033"/>
      <c r="AM68" s="1033"/>
      <c r="AN68" s="1033"/>
      <c r="AO68" s="1033"/>
      <c r="AP68" s="1033" t="s">
        <v>579</v>
      </c>
      <c r="AQ68" s="1033"/>
      <c r="AR68" s="1033"/>
      <c r="AS68" s="1033"/>
      <c r="AT68" s="1033"/>
      <c r="AU68" s="1033" t="s">
        <v>579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581</v>
      </c>
      <c r="C69" s="1026"/>
      <c r="D69" s="1026"/>
      <c r="E69" s="1026"/>
      <c r="F69" s="1026"/>
      <c r="G69" s="1026"/>
      <c r="H69" s="1026"/>
      <c r="I69" s="1026"/>
      <c r="J69" s="1026"/>
      <c r="K69" s="1026"/>
      <c r="L69" s="1026"/>
      <c r="M69" s="1026"/>
      <c r="N69" s="1026"/>
      <c r="O69" s="1026"/>
      <c r="P69" s="1027"/>
      <c r="Q69" s="1028">
        <v>83</v>
      </c>
      <c r="R69" s="1022"/>
      <c r="S69" s="1022"/>
      <c r="T69" s="1022"/>
      <c r="U69" s="1022"/>
      <c r="V69" s="1022">
        <v>70</v>
      </c>
      <c r="W69" s="1022"/>
      <c r="X69" s="1022"/>
      <c r="Y69" s="1022"/>
      <c r="Z69" s="1022"/>
      <c r="AA69" s="1022">
        <v>13</v>
      </c>
      <c r="AB69" s="1022"/>
      <c r="AC69" s="1022"/>
      <c r="AD69" s="1022"/>
      <c r="AE69" s="1022"/>
      <c r="AF69" s="1022">
        <v>13</v>
      </c>
      <c r="AG69" s="1022"/>
      <c r="AH69" s="1022"/>
      <c r="AI69" s="1022"/>
      <c r="AJ69" s="1022"/>
      <c r="AK69" s="1022" t="s">
        <v>579</v>
      </c>
      <c r="AL69" s="1022"/>
      <c r="AM69" s="1022"/>
      <c r="AN69" s="1022"/>
      <c r="AO69" s="1022"/>
      <c r="AP69" s="1022" t="s">
        <v>579</v>
      </c>
      <c r="AQ69" s="1022"/>
      <c r="AR69" s="1022"/>
      <c r="AS69" s="1022"/>
      <c r="AT69" s="1022"/>
      <c r="AU69" s="1022" t="s">
        <v>579</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582</v>
      </c>
      <c r="C70" s="1026"/>
      <c r="D70" s="1026"/>
      <c r="E70" s="1026"/>
      <c r="F70" s="1026"/>
      <c r="G70" s="1026"/>
      <c r="H70" s="1026"/>
      <c r="I70" s="1026"/>
      <c r="J70" s="1026"/>
      <c r="K70" s="1026"/>
      <c r="L70" s="1026"/>
      <c r="M70" s="1026"/>
      <c r="N70" s="1026"/>
      <c r="O70" s="1026"/>
      <c r="P70" s="1027"/>
      <c r="Q70" s="1028">
        <v>7334</v>
      </c>
      <c r="R70" s="1022"/>
      <c r="S70" s="1022"/>
      <c r="T70" s="1022"/>
      <c r="U70" s="1022"/>
      <c r="V70" s="1022">
        <v>6742</v>
      </c>
      <c r="W70" s="1022"/>
      <c r="X70" s="1022"/>
      <c r="Y70" s="1022"/>
      <c r="Z70" s="1022"/>
      <c r="AA70" s="1022">
        <v>592</v>
      </c>
      <c r="AB70" s="1022"/>
      <c r="AC70" s="1022"/>
      <c r="AD70" s="1022"/>
      <c r="AE70" s="1022"/>
      <c r="AF70" s="1022">
        <v>592</v>
      </c>
      <c r="AG70" s="1022"/>
      <c r="AH70" s="1022"/>
      <c r="AI70" s="1022"/>
      <c r="AJ70" s="1022"/>
      <c r="AK70" s="1022" t="s">
        <v>579</v>
      </c>
      <c r="AL70" s="1022"/>
      <c r="AM70" s="1022"/>
      <c r="AN70" s="1022"/>
      <c r="AO70" s="1022"/>
      <c r="AP70" s="1022" t="s">
        <v>579</v>
      </c>
      <c r="AQ70" s="1022"/>
      <c r="AR70" s="1022"/>
      <c r="AS70" s="1022"/>
      <c r="AT70" s="1022"/>
      <c r="AU70" s="1022" t="s">
        <v>579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583</v>
      </c>
      <c r="C71" s="1026"/>
      <c r="D71" s="1026"/>
      <c r="E71" s="1026"/>
      <c r="F71" s="1026"/>
      <c r="G71" s="1026"/>
      <c r="H71" s="1026"/>
      <c r="I71" s="1026"/>
      <c r="J71" s="1026"/>
      <c r="K71" s="1026"/>
      <c r="L71" s="1026"/>
      <c r="M71" s="1026"/>
      <c r="N71" s="1026"/>
      <c r="O71" s="1026"/>
      <c r="P71" s="1027"/>
      <c r="Q71" s="1028">
        <v>35</v>
      </c>
      <c r="R71" s="1022"/>
      <c r="S71" s="1022"/>
      <c r="T71" s="1022"/>
      <c r="U71" s="1022"/>
      <c r="V71" s="1022">
        <v>33</v>
      </c>
      <c r="W71" s="1022"/>
      <c r="X71" s="1022"/>
      <c r="Y71" s="1022"/>
      <c r="Z71" s="1022"/>
      <c r="AA71" s="1022">
        <v>2</v>
      </c>
      <c r="AB71" s="1022"/>
      <c r="AC71" s="1022"/>
      <c r="AD71" s="1022"/>
      <c r="AE71" s="1022"/>
      <c r="AF71" s="1022">
        <v>2</v>
      </c>
      <c r="AG71" s="1022"/>
      <c r="AH71" s="1022"/>
      <c r="AI71" s="1022"/>
      <c r="AJ71" s="1022"/>
      <c r="AK71" s="1022">
        <v>8</v>
      </c>
      <c r="AL71" s="1022"/>
      <c r="AM71" s="1022"/>
      <c r="AN71" s="1022"/>
      <c r="AO71" s="1022"/>
      <c r="AP71" s="1022" t="s">
        <v>579</v>
      </c>
      <c r="AQ71" s="1022"/>
      <c r="AR71" s="1022"/>
      <c r="AS71" s="1022"/>
      <c r="AT71" s="1022"/>
      <c r="AU71" s="1022" t="s">
        <v>579</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584</v>
      </c>
      <c r="C72" s="1026"/>
      <c r="D72" s="1026"/>
      <c r="E72" s="1026"/>
      <c r="F72" s="1026"/>
      <c r="G72" s="1026"/>
      <c r="H72" s="1026"/>
      <c r="I72" s="1026"/>
      <c r="J72" s="1026"/>
      <c r="K72" s="1026"/>
      <c r="L72" s="1026"/>
      <c r="M72" s="1026"/>
      <c r="N72" s="1026"/>
      <c r="O72" s="1026"/>
      <c r="P72" s="1027"/>
      <c r="Q72" s="1028">
        <v>3737</v>
      </c>
      <c r="R72" s="1022"/>
      <c r="S72" s="1022"/>
      <c r="T72" s="1022"/>
      <c r="U72" s="1022"/>
      <c r="V72" s="1022">
        <v>3653</v>
      </c>
      <c r="W72" s="1022"/>
      <c r="X72" s="1022"/>
      <c r="Y72" s="1022"/>
      <c r="Z72" s="1022"/>
      <c r="AA72" s="1022">
        <v>84</v>
      </c>
      <c r="AB72" s="1022"/>
      <c r="AC72" s="1022"/>
      <c r="AD72" s="1022"/>
      <c r="AE72" s="1022"/>
      <c r="AF72" s="1022">
        <v>84</v>
      </c>
      <c r="AG72" s="1022"/>
      <c r="AH72" s="1022"/>
      <c r="AI72" s="1022"/>
      <c r="AJ72" s="1022"/>
      <c r="AK72" s="1022">
        <v>17</v>
      </c>
      <c r="AL72" s="1022"/>
      <c r="AM72" s="1022"/>
      <c r="AN72" s="1022"/>
      <c r="AO72" s="1022"/>
      <c r="AP72" s="1022">
        <v>1231</v>
      </c>
      <c r="AQ72" s="1022"/>
      <c r="AR72" s="1022"/>
      <c r="AS72" s="1022"/>
      <c r="AT72" s="1022"/>
      <c r="AU72" s="1022">
        <v>18</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585</v>
      </c>
      <c r="C73" s="1026"/>
      <c r="D73" s="1026"/>
      <c r="E73" s="1026"/>
      <c r="F73" s="1026"/>
      <c r="G73" s="1026"/>
      <c r="H73" s="1026"/>
      <c r="I73" s="1026"/>
      <c r="J73" s="1026"/>
      <c r="K73" s="1026"/>
      <c r="L73" s="1026"/>
      <c r="M73" s="1026"/>
      <c r="N73" s="1026"/>
      <c r="O73" s="1026"/>
      <c r="P73" s="1027"/>
      <c r="Q73" s="1028">
        <v>207</v>
      </c>
      <c r="R73" s="1022"/>
      <c r="S73" s="1022"/>
      <c r="T73" s="1022"/>
      <c r="U73" s="1022"/>
      <c r="V73" s="1022">
        <v>177</v>
      </c>
      <c r="W73" s="1022"/>
      <c r="X73" s="1022"/>
      <c r="Y73" s="1022"/>
      <c r="Z73" s="1022"/>
      <c r="AA73" s="1022">
        <v>30</v>
      </c>
      <c r="AB73" s="1022"/>
      <c r="AC73" s="1022"/>
      <c r="AD73" s="1022"/>
      <c r="AE73" s="1022"/>
      <c r="AF73" s="1022">
        <v>30</v>
      </c>
      <c r="AG73" s="1022"/>
      <c r="AH73" s="1022"/>
      <c r="AI73" s="1022"/>
      <c r="AJ73" s="1022"/>
      <c r="AK73" s="1022">
        <v>13</v>
      </c>
      <c r="AL73" s="1022"/>
      <c r="AM73" s="1022"/>
      <c r="AN73" s="1022"/>
      <c r="AO73" s="1022"/>
      <c r="AP73" s="1022" t="s">
        <v>579</v>
      </c>
      <c r="AQ73" s="1022"/>
      <c r="AR73" s="1022"/>
      <c r="AS73" s="1022"/>
      <c r="AT73" s="1022"/>
      <c r="AU73" s="1022" t="s">
        <v>579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586</v>
      </c>
      <c r="C74" s="1026"/>
      <c r="D74" s="1026"/>
      <c r="E74" s="1026"/>
      <c r="F74" s="1026"/>
      <c r="G74" s="1026"/>
      <c r="H74" s="1026"/>
      <c r="I74" s="1026"/>
      <c r="J74" s="1026"/>
      <c r="K74" s="1026"/>
      <c r="L74" s="1026"/>
      <c r="M74" s="1026"/>
      <c r="N74" s="1026"/>
      <c r="O74" s="1026"/>
      <c r="P74" s="1027"/>
      <c r="Q74" s="1028">
        <v>2831</v>
      </c>
      <c r="R74" s="1022"/>
      <c r="S74" s="1022"/>
      <c r="T74" s="1022"/>
      <c r="U74" s="1022"/>
      <c r="V74" s="1022">
        <v>2480</v>
      </c>
      <c r="W74" s="1022"/>
      <c r="X74" s="1022"/>
      <c r="Y74" s="1022"/>
      <c r="Z74" s="1022"/>
      <c r="AA74" s="1022">
        <v>351</v>
      </c>
      <c r="AB74" s="1022"/>
      <c r="AC74" s="1022"/>
      <c r="AD74" s="1022"/>
      <c r="AE74" s="1022"/>
      <c r="AF74" s="1022">
        <v>351</v>
      </c>
      <c r="AG74" s="1022"/>
      <c r="AH74" s="1022"/>
      <c r="AI74" s="1022"/>
      <c r="AJ74" s="1022"/>
      <c r="AK74" s="1022">
        <v>180</v>
      </c>
      <c r="AL74" s="1022"/>
      <c r="AM74" s="1022"/>
      <c r="AN74" s="1022"/>
      <c r="AO74" s="1022"/>
      <c r="AP74" s="1022" t="s">
        <v>579</v>
      </c>
      <c r="AQ74" s="1022"/>
      <c r="AR74" s="1022"/>
      <c r="AS74" s="1022"/>
      <c r="AT74" s="1022"/>
      <c r="AU74" s="1022" t="s">
        <v>579</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588</v>
      </c>
      <c r="C75" s="1026"/>
      <c r="D75" s="1026"/>
      <c r="E75" s="1026"/>
      <c r="F75" s="1026"/>
      <c r="G75" s="1026"/>
      <c r="H75" s="1026"/>
      <c r="I75" s="1026"/>
      <c r="J75" s="1026"/>
      <c r="K75" s="1026"/>
      <c r="L75" s="1026"/>
      <c r="M75" s="1026"/>
      <c r="N75" s="1026"/>
      <c r="O75" s="1026"/>
      <c r="P75" s="1027"/>
      <c r="Q75" s="1029">
        <v>754</v>
      </c>
      <c r="R75" s="1030"/>
      <c r="S75" s="1030"/>
      <c r="T75" s="1030"/>
      <c r="U75" s="1031"/>
      <c r="V75" s="1032">
        <v>715</v>
      </c>
      <c r="W75" s="1030"/>
      <c r="X75" s="1030"/>
      <c r="Y75" s="1030"/>
      <c r="Z75" s="1031"/>
      <c r="AA75" s="1032">
        <v>40</v>
      </c>
      <c r="AB75" s="1030"/>
      <c r="AC75" s="1030"/>
      <c r="AD75" s="1030"/>
      <c r="AE75" s="1031"/>
      <c r="AF75" s="1032">
        <v>40</v>
      </c>
      <c r="AG75" s="1030"/>
      <c r="AH75" s="1030"/>
      <c r="AI75" s="1030"/>
      <c r="AJ75" s="1031"/>
      <c r="AK75" s="1032">
        <v>1</v>
      </c>
      <c r="AL75" s="1030"/>
      <c r="AM75" s="1030"/>
      <c r="AN75" s="1030"/>
      <c r="AO75" s="1031"/>
      <c r="AP75" s="1032" t="s">
        <v>579</v>
      </c>
      <c r="AQ75" s="1030"/>
      <c r="AR75" s="1030"/>
      <c r="AS75" s="1030"/>
      <c r="AT75" s="1031"/>
      <c r="AU75" s="1032" t="s">
        <v>579</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587</v>
      </c>
      <c r="C76" s="1026"/>
      <c r="D76" s="1026"/>
      <c r="E76" s="1026"/>
      <c r="F76" s="1026"/>
      <c r="G76" s="1026"/>
      <c r="H76" s="1026"/>
      <c r="I76" s="1026"/>
      <c r="J76" s="1026"/>
      <c r="K76" s="1026"/>
      <c r="L76" s="1026"/>
      <c r="M76" s="1026"/>
      <c r="N76" s="1026"/>
      <c r="O76" s="1026"/>
      <c r="P76" s="1027"/>
      <c r="Q76" s="1029">
        <v>159119</v>
      </c>
      <c r="R76" s="1030"/>
      <c r="S76" s="1030"/>
      <c r="T76" s="1030"/>
      <c r="U76" s="1031"/>
      <c r="V76" s="1032">
        <v>154694</v>
      </c>
      <c r="W76" s="1030"/>
      <c r="X76" s="1030"/>
      <c r="Y76" s="1030"/>
      <c r="Z76" s="1031"/>
      <c r="AA76" s="1032">
        <v>4425</v>
      </c>
      <c r="AB76" s="1030"/>
      <c r="AC76" s="1030"/>
      <c r="AD76" s="1030"/>
      <c r="AE76" s="1031"/>
      <c r="AF76" s="1032">
        <v>4425</v>
      </c>
      <c r="AG76" s="1030"/>
      <c r="AH76" s="1030"/>
      <c r="AI76" s="1030"/>
      <c r="AJ76" s="1031"/>
      <c r="AK76" s="1032">
        <v>1792</v>
      </c>
      <c r="AL76" s="1030"/>
      <c r="AM76" s="1030"/>
      <c r="AN76" s="1030"/>
      <c r="AO76" s="1031"/>
      <c r="AP76" s="1032" t="s">
        <v>579</v>
      </c>
      <c r="AQ76" s="1030"/>
      <c r="AR76" s="1030"/>
      <c r="AS76" s="1030"/>
      <c r="AT76" s="1031"/>
      <c r="AU76" s="1032" t="s">
        <v>579</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392</v>
      </c>
      <c r="B88" s="995" t="s">
        <v>424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5541</v>
      </c>
      <c r="AG88" s="1010"/>
      <c r="AH88" s="1010"/>
      <c r="AI88" s="1010"/>
      <c r="AJ88" s="1010"/>
      <c r="AK88" s="1014"/>
      <c r="AL88" s="1014"/>
      <c r="AM88" s="1014"/>
      <c r="AN88" s="1014"/>
      <c r="AO88" s="1014"/>
      <c r="AP88" s="1010">
        <v>1231</v>
      </c>
      <c r="AQ88" s="1010"/>
      <c r="AR88" s="1010"/>
      <c r="AS88" s="1010"/>
      <c r="AT88" s="1010"/>
      <c r="AU88" s="1010">
        <v>18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995" t="s">
        <v>425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58</v>
      </c>
      <c r="CS102" s="1002"/>
      <c r="CT102" s="1002"/>
      <c r="CU102" s="1002"/>
      <c r="CV102" s="1003"/>
      <c r="CW102" s="1001" t="s">
        <v>595</v>
      </c>
      <c r="CX102" s="1002"/>
      <c r="CY102" s="1002"/>
      <c r="CZ102" s="1002"/>
      <c r="DA102" s="1003"/>
      <c r="DB102" s="1001" t="s">
        <v>595</v>
      </c>
      <c r="DC102" s="1002"/>
      <c r="DD102" s="1002"/>
      <c r="DE102" s="1002"/>
      <c r="DF102" s="1003"/>
      <c r="DG102" s="1001" t="s">
        <v>595</v>
      </c>
      <c r="DH102" s="1002"/>
      <c r="DI102" s="1002"/>
      <c r="DJ102" s="1002"/>
      <c r="DK102" s="1003"/>
      <c r="DL102" s="1001" t="s">
        <v>595</v>
      </c>
      <c r="DM102" s="1002"/>
      <c r="DN102" s="1002"/>
      <c r="DO102" s="1002"/>
      <c r="DP102" s="1003"/>
      <c r="DQ102" s="1001" t="s">
        <v>595</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433</v>
      </c>
      <c r="AB109" s="945"/>
      <c r="AC109" s="945"/>
      <c r="AD109" s="945"/>
      <c r="AE109" s="946"/>
      <c r="AF109" s="947" t="s">
        <v>311</v>
      </c>
      <c r="AG109" s="945"/>
      <c r="AH109" s="945"/>
      <c r="AI109" s="945"/>
      <c r="AJ109" s="946"/>
      <c r="AK109" s="947" t="s">
        <v>310</v>
      </c>
      <c r="AL109" s="945"/>
      <c r="AM109" s="945"/>
      <c r="AN109" s="945"/>
      <c r="AO109" s="946"/>
      <c r="AP109" s="947" t="s">
        <v>434</v>
      </c>
      <c r="AQ109" s="945"/>
      <c r="AR109" s="945"/>
      <c r="AS109" s="945"/>
      <c r="AT109" s="976"/>
      <c r="AU109" s="944" t="s">
        <v>432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433</v>
      </c>
      <c r="BR109" s="945"/>
      <c r="BS109" s="945"/>
      <c r="BT109" s="945"/>
      <c r="BU109" s="946"/>
      <c r="BV109" s="947" t="s">
        <v>311</v>
      </c>
      <c r="BW109" s="945"/>
      <c r="BX109" s="945"/>
      <c r="BY109" s="945"/>
      <c r="BZ109" s="946"/>
      <c r="CA109" s="947" t="s">
        <v>310</v>
      </c>
      <c r="CB109" s="945"/>
      <c r="CC109" s="945"/>
      <c r="CD109" s="945"/>
      <c r="CE109" s="946"/>
      <c r="CF109" s="983" t="s">
        <v>434</v>
      </c>
      <c r="CG109" s="983"/>
      <c r="CH109" s="983"/>
      <c r="CI109" s="983"/>
      <c r="CJ109" s="983"/>
      <c r="CK109" s="947" t="s">
        <v>435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433</v>
      </c>
      <c r="DH109" s="945"/>
      <c r="DI109" s="945"/>
      <c r="DJ109" s="945"/>
      <c r="DK109" s="946"/>
      <c r="DL109" s="947" t="s">
        <v>311</v>
      </c>
      <c r="DM109" s="945"/>
      <c r="DN109" s="945"/>
      <c r="DO109" s="945"/>
      <c r="DP109" s="946"/>
      <c r="DQ109" s="947" t="s">
        <v>310</v>
      </c>
      <c r="DR109" s="945"/>
      <c r="DS109" s="945"/>
      <c r="DT109" s="945"/>
      <c r="DU109" s="946"/>
      <c r="DV109" s="947" t="s">
        <v>434</v>
      </c>
      <c r="DW109" s="945"/>
      <c r="DX109" s="945"/>
      <c r="DY109" s="945"/>
      <c r="DZ109" s="976"/>
    </row>
    <row r="110" spans="1:131" s="246" customFormat="1" ht="26.25" customHeight="1">
      <c r="A110" s="847" t="s">
        <v>436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308350</v>
      </c>
      <c r="AB110" s="938"/>
      <c r="AC110" s="938"/>
      <c r="AD110" s="938"/>
      <c r="AE110" s="939"/>
      <c r="AF110" s="940">
        <v>319953</v>
      </c>
      <c r="AG110" s="938"/>
      <c r="AH110" s="938"/>
      <c r="AI110" s="938"/>
      <c r="AJ110" s="939"/>
      <c r="AK110" s="940">
        <v>332860</v>
      </c>
      <c r="AL110" s="938"/>
      <c r="AM110" s="938"/>
      <c r="AN110" s="938"/>
      <c r="AO110" s="939"/>
      <c r="AP110" s="941">
        <v>16.399999999999999</v>
      </c>
      <c r="AQ110" s="942"/>
      <c r="AR110" s="942"/>
      <c r="AS110" s="942"/>
      <c r="AT110" s="943"/>
      <c r="AU110" s="977" t="s">
        <v>73</v>
      </c>
      <c r="AV110" s="978"/>
      <c r="AW110" s="978"/>
      <c r="AX110" s="978"/>
      <c r="AY110" s="978"/>
      <c r="AZ110" s="903" t="s">
        <v>437</v>
      </c>
      <c r="BA110" s="848"/>
      <c r="BB110" s="848"/>
      <c r="BC110" s="848"/>
      <c r="BD110" s="848"/>
      <c r="BE110" s="848"/>
      <c r="BF110" s="848"/>
      <c r="BG110" s="848"/>
      <c r="BH110" s="848"/>
      <c r="BI110" s="848"/>
      <c r="BJ110" s="848"/>
      <c r="BK110" s="848"/>
      <c r="BL110" s="848"/>
      <c r="BM110" s="848"/>
      <c r="BN110" s="848"/>
      <c r="BO110" s="848"/>
      <c r="BP110" s="849"/>
      <c r="BQ110" s="904">
        <v>4752154</v>
      </c>
      <c r="BR110" s="885"/>
      <c r="BS110" s="885"/>
      <c r="BT110" s="885"/>
      <c r="BU110" s="885"/>
      <c r="BV110" s="885">
        <v>5256550</v>
      </c>
      <c r="BW110" s="885"/>
      <c r="BX110" s="885"/>
      <c r="BY110" s="885"/>
      <c r="BZ110" s="885"/>
      <c r="CA110" s="885">
        <v>5388506</v>
      </c>
      <c r="CB110" s="885"/>
      <c r="CC110" s="885"/>
      <c r="CD110" s="885"/>
      <c r="CE110" s="885"/>
      <c r="CF110" s="909">
        <v>266</v>
      </c>
      <c r="CG110" s="910"/>
      <c r="CH110" s="910"/>
      <c r="CI110" s="910"/>
      <c r="CJ110" s="910"/>
      <c r="CK110" s="973" t="s">
        <v>438</v>
      </c>
      <c r="CL110" s="859"/>
      <c r="CM110" s="934" t="s">
        <v>439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175</v>
      </c>
      <c r="DH110" s="885"/>
      <c r="DI110" s="885"/>
      <c r="DJ110" s="885"/>
      <c r="DK110" s="885"/>
      <c r="DL110" s="885" t="s">
        <v>394</v>
      </c>
      <c r="DM110" s="885"/>
      <c r="DN110" s="885"/>
      <c r="DO110" s="885"/>
      <c r="DP110" s="885"/>
      <c r="DQ110" s="885" t="s">
        <v>175</v>
      </c>
      <c r="DR110" s="885"/>
      <c r="DS110" s="885"/>
      <c r="DT110" s="885"/>
      <c r="DU110" s="885"/>
      <c r="DV110" s="886" t="s">
        <v>175</v>
      </c>
      <c r="DW110" s="886"/>
      <c r="DX110" s="886"/>
      <c r="DY110" s="886"/>
      <c r="DZ110" s="887"/>
    </row>
    <row r="111" spans="1:131" s="246" customFormat="1" ht="26.25" customHeight="1">
      <c r="A111" s="814" t="s">
        <v>440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175</v>
      </c>
      <c r="AB111" s="966"/>
      <c r="AC111" s="966"/>
      <c r="AD111" s="966"/>
      <c r="AE111" s="967"/>
      <c r="AF111" s="968" t="s">
        <v>175</v>
      </c>
      <c r="AG111" s="966"/>
      <c r="AH111" s="966"/>
      <c r="AI111" s="966"/>
      <c r="AJ111" s="967"/>
      <c r="AK111" s="968" t="s">
        <v>175</v>
      </c>
      <c r="AL111" s="966"/>
      <c r="AM111" s="966"/>
      <c r="AN111" s="966"/>
      <c r="AO111" s="967"/>
      <c r="AP111" s="969" t="s">
        <v>394</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v>10225</v>
      </c>
      <c r="BR111" s="857"/>
      <c r="BS111" s="857"/>
      <c r="BT111" s="857"/>
      <c r="BU111" s="857"/>
      <c r="BV111" s="857">
        <v>10090</v>
      </c>
      <c r="BW111" s="857"/>
      <c r="BX111" s="857"/>
      <c r="BY111" s="857"/>
      <c r="BZ111" s="857"/>
      <c r="CA111" s="857" t="s">
        <v>394</v>
      </c>
      <c r="CB111" s="857"/>
      <c r="CC111" s="857"/>
      <c r="CD111" s="857"/>
      <c r="CE111" s="857"/>
      <c r="CF111" s="918" t="s">
        <v>175</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175</v>
      </c>
      <c r="DH111" s="857"/>
      <c r="DI111" s="857"/>
      <c r="DJ111" s="857"/>
      <c r="DK111" s="857"/>
      <c r="DL111" s="857" t="s">
        <v>394</v>
      </c>
      <c r="DM111" s="857"/>
      <c r="DN111" s="857"/>
      <c r="DO111" s="857"/>
      <c r="DP111" s="857"/>
      <c r="DQ111" s="857" t="s">
        <v>175</v>
      </c>
      <c r="DR111" s="857"/>
      <c r="DS111" s="857"/>
      <c r="DT111" s="857"/>
      <c r="DU111" s="857"/>
      <c r="DV111" s="834" t="s">
        <v>175</v>
      </c>
      <c r="DW111" s="834"/>
      <c r="DX111" s="834"/>
      <c r="DY111" s="834"/>
      <c r="DZ111" s="835"/>
    </row>
    <row r="112" spans="1:131" s="246" customFormat="1" ht="26.25" customHeight="1">
      <c r="A112" s="959" t="s">
        <v>443</v>
      </c>
      <c r="B112" s="960"/>
      <c r="C112" s="790" t="s">
        <v>444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445</v>
      </c>
      <c r="AB112" s="820"/>
      <c r="AC112" s="820"/>
      <c r="AD112" s="820"/>
      <c r="AE112" s="821"/>
      <c r="AF112" s="822" t="s">
        <v>175</v>
      </c>
      <c r="AG112" s="820"/>
      <c r="AH112" s="820"/>
      <c r="AI112" s="820"/>
      <c r="AJ112" s="821"/>
      <c r="AK112" s="822" t="s">
        <v>175</v>
      </c>
      <c r="AL112" s="820"/>
      <c r="AM112" s="820"/>
      <c r="AN112" s="820"/>
      <c r="AO112" s="821"/>
      <c r="AP112" s="867" t="s">
        <v>175</v>
      </c>
      <c r="AQ112" s="868"/>
      <c r="AR112" s="868"/>
      <c r="AS112" s="868"/>
      <c r="AT112" s="869"/>
      <c r="AU112" s="979"/>
      <c r="AV112" s="980"/>
      <c r="AW112" s="980"/>
      <c r="AX112" s="980"/>
      <c r="AY112" s="980"/>
      <c r="AZ112" s="855" t="s">
        <v>446</v>
      </c>
      <c r="BA112" s="790"/>
      <c r="BB112" s="790"/>
      <c r="BC112" s="790"/>
      <c r="BD112" s="790"/>
      <c r="BE112" s="790"/>
      <c r="BF112" s="790"/>
      <c r="BG112" s="790"/>
      <c r="BH112" s="790"/>
      <c r="BI112" s="790"/>
      <c r="BJ112" s="790"/>
      <c r="BK112" s="790"/>
      <c r="BL112" s="790"/>
      <c r="BM112" s="790"/>
      <c r="BN112" s="790"/>
      <c r="BO112" s="790"/>
      <c r="BP112" s="791"/>
      <c r="BQ112" s="856">
        <v>2533810</v>
      </c>
      <c r="BR112" s="857"/>
      <c r="BS112" s="857"/>
      <c r="BT112" s="857"/>
      <c r="BU112" s="857"/>
      <c r="BV112" s="857">
        <v>2420171</v>
      </c>
      <c r="BW112" s="857"/>
      <c r="BX112" s="857"/>
      <c r="BY112" s="857"/>
      <c r="BZ112" s="857"/>
      <c r="CA112" s="857">
        <v>2297746</v>
      </c>
      <c r="CB112" s="857"/>
      <c r="CC112" s="857"/>
      <c r="CD112" s="857"/>
      <c r="CE112" s="857"/>
      <c r="CF112" s="918">
        <v>113.4</v>
      </c>
      <c r="CG112" s="919"/>
      <c r="CH112" s="919"/>
      <c r="CI112" s="919"/>
      <c r="CJ112" s="919"/>
      <c r="CK112" s="974"/>
      <c r="CL112" s="861"/>
      <c r="CM112" s="864" t="s">
        <v>447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175</v>
      </c>
      <c r="DH112" s="857"/>
      <c r="DI112" s="857"/>
      <c r="DJ112" s="857"/>
      <c r="DK112" s="857"/>
      <c r="DL112" s="857" t="s">
        <v>175</v>
      </c>
      <c r="DM112" s="857"/>
      <c r="DN112" s="857"/>
      <c r="DO112" s="857"/>
      <c r="DP112" s="857"/>
      <c r="DQ112" s="857" t="s">
        <v>175</v>
      </c>
      <c r="DR112" s="857"/>
      <c r="DS112" s="857"/>
      <c r="DT112" s="857"/>
      <c r="DU112" s="857"/>
      <c r="DV112" s="834" t="s">
        <v>175</v>
      </c>
      <c r="DW112" s="834"/>
      <c r="DX112" s="834"/>
      <c r="DY112" s="834"/>
      <c r="DZ112" s="835"/>
    </row>
    <row r="113" spans="1:130" s="246" customFormat="1" ht="26.25" customHeight="1">
      <c r="A113" s="961"/>
      <c r="B113" s="962"/>
      <c r="C113" s="790" t="s">
        <v>448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205039</v>
      </c>
      <c r="AB113" s="966"/>
      <c r="AC113" s="966"/>
      <c r="AD113" s="966"/>
      <c r="AE113" s="967"/>
      <c r="AF113" s="968">
        <v>195946</v>
      </c>
      <c r="AG113" s="966"/>
      <c r="AH113" s="966"/>
      <c r="AI113" s="966"/>
      <c r="AJ113" s="967"/>
      <c r="AK113" s="968">
        <v>244993</v>
      </c>
      <c r="AL113" s="966"/>
      <c r="AM113" s="966"/>
      <c r="AN113" s="966"/>
      <c r="AO113" s="967"/>
      <c r="AP113" s="969">
        <v>12.1</v>
      </c>
      <c r="AQ113" s="970"/>
      <c r="AR113" s="970"/>
      <c r="AS113" s="970"/>
      <c r="AT113" s="971"/>
      <c r="AU113" s="979"/>
      <c r="AV113" s="980"/>
      <c r="AW113" s="980"/>
      <c r="AX113" s="980"/>
      <c r="AY113" s="980"/>
      <c r="AZ113" s="855" t="s">
        <v>449</v>
      </c>
      <c r="BA113" s="790"/>
      <c r="BB113" s="790"/>
      <c r="BC113" s="790"/>
      <c r="BD113" s="790"/>
      <c r="BE113" s="790"/>
      <c r="BF113" s="790"/>
      <c r="BG113" s="790"/>
      <c r="BH113" s="790"/>
      <c r="BI113" s="790"/>
      <c r="BJ113" s="790"/>
      <c r="BK113" s="790"/>
      <c r="BL113" s="790"/>
      <c r="BM113" s="790"/>
      <c r="BN113" s="790"/>
      <c r="BO113" s="790"/>
      <c r="BP113" s="791"/>
      <c r="BQ113" s="856">
        <v>12283</v>
      </c>
      <c r="BR113" s="857"/>
      <c r="BS113" s="857"/>
      <c r="BT113" s="857"/>
      <c r="BU113" s="857"/>
      <c r="BV113" s="857">
        <v>6891</v>
      </c>
      <c r="BW113" s="857"/>
      <c r="BX113" s="857"/>
      <c r="BY113" s="857"/>
      <c r="BZ113" s="857"/>
      <c r="CA113" s="857">
        <v>17576</v>
      </c>
      <c r="CB113" s="857"/>
      <c r="CC113" s="857"/>
      <c r="CD113" s="857"/>
      <c r="CE113" s="857"/>
      <c r="CF113" s="918">
        <v>0.9</v>
      </c>
      <c r="CG113" s="919"/>
      <c r="CH113" s="919"/>
      <c r="CI113" s="919"/>
      <c r="CJ113" s="919"/>
      <c r="CK113" s="974"/>
      <c r="CL113" s="861"/>
      <c r="CM113" s="864" t="s">
        <v>450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445</v>
      </c>
      <c r="DH113" s="820"/>
      <c r="DI113" s="820"/>
      <c r="DJ113" s="820"/>
      <c r="DK113" s="821"/>
      <c r="DL113" s="822" t="s">
        <v>175</v>
      </c>
      <c r="DM113" s="820"/>
      <c r="DN113" s="820"/>
      <c r="DO113" s="820"/>
      <c r="DP113" s="821"/>
      <c r="DQ113" s="822" t="s">
        <v>175</v>
      </c>
      <c r="DR113" s="820"/>
      <c r="DS113" s="820"/>
      <c r="DT113" s="820"/>
      <c r="DU113" s="821"/>
      <c r="DV113" s="867" t="s">
        <v>175</v>
      </c>
      <c r="DW113" s="868"/>
      <c r="DX113" s="868"/>
      <c r="DY113" s="868"/>
      <c r="DZ113" s="869"/>
    </row>
    <row r="114" spans="1:130" s="246" customFormat="1" ht="26.25" customHeight="1">
      <c r="A114" s="961"/>
      <c r="B114" s="962"/>
      <c r="C114" s="790" t="s">
        <v>451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9656</v>
      </c>
      <c r="AB114" s="820"/>
      <c r="AC114" s="820"/>
      <c r="AD114" s="820"/>
      <c r="AE114" s="821"/>
      <c r="AF114" s="822">
        <v>10369</v>
      </c>
      <c r="AG114" s="820"/>
      <c r="AH114" s="820"/>
      <c r="AI114" s="820"/>
      <c r="AJ114" s="821"/>
      <c r="AK114" s="822">
        <v>5335</v>
      </c>
      <c r="AL114" s="820"/>
      <c r="AM114" s="820"/>
      <c r="AN114" s="820"/>
      <c r="AO114" s="821"/>
      <c r="AP114" s="867">
        <v>0.3</v>
      </c>
      <c r="AQ114" s="868"/>
      <c r="AR114" s="868"/>
      <c r="AS114" s="868"/>
      <c r="AT114" s="869"/>
      <c r="AU114" s="979"/>
      <c r="AV114" s="980"/>
      <c r="AW114" s="980"/>
      <c r="AX114" s="980"/>
      <c r="AY114" s="980"/>
      <c r="AZ114" s="855" t="s">
        <v>452</v>
      </c>
      <c r="BA114" s="790"/>
      <c r="BB114" s="790"/>
      <c r="BC114" s="790"/>
      <c r="BD114" s="790"/>
      <c r="BE114" s="790"/>
      <c r="BF114" s="790"/>
      <c r="BG114" s="790"/>
      <c r="BH114" s="790"/>
      <c r="BI114" s="790"/>
      <c r="BJ114" s="790"/>
      <c r="BK114" s="790"/>
      <c r="BL114" s="790"/>
      <c r="BM114" s="790"/>
      <c r="BN114" s="790"/>
      <c r="BO114" s="790"/>
      <c r="BP114" s="791"/>
      <c r="BQ114" s="856">
        <v>367093</v>
      </c>
      <c r="BR114" s="857"/>
      <c r="BS114" s="857"/>
      <c r="BT114" s="857"/>
      <c r="BU114" s="857"/>
      <c r="BV114" s="857">
        <v>388918</v>
      </c>
      <c r="BW114" s="857"/>
      <c r="BX114" s="857"/>
      <c r="BY114" s="857"/>
      <c r="BZ114" s="857"/>
      <c r="CA114" s="857">
        <v>358827</v>
      </c>
      <c r="CB114" s="857"/>
      <c r="CC114" s="857"/>
      <c r="CD114" s="857"/>
      <c r="CE114" s="857"/>
      <c r="CF114" s="918">
        <v>17.7</v>
      </c>
      <c r="CG114" s="919"/>
      <c r="CH114" s="919"/>
      <c r="CI114" s="919"/>
      <c r="CJ114" s="919"/>
      <c r="CK114" s="974"/>
      <c r="CL114" s="861"/>
      <c r="CM114" s="864" t="s">
        <v>453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175</v>
      </c>
      <c r="DH114" s="820"/>
      <c r="DI114" s="820"/>
      <c r="DJ114" s="820"/>
      <c r="DK114" s="821"/>
      <c r="DL114" s="822" t="s">
        <v>175</v>
      </c>
      <c r="DM114" s="820"/>
      <c r="DN114" s="820"/>
      <c r="DO114" s="820"/>
      <c r="DP114" s="821"/>
      <c r="DQ114" s="822" t="s">
        <v>175</v>
      </c>
      <c r="DR114" s="820"/>
      <c r="DS114" s="820"/>
      <c r="DT114" s="820"/>
      <c r="DU114" s="821"/>
      <c r="DV114" s="867" t="s">
        <v>394</v>
      </c>
      <c r="DW114" s="868"/>
      <c r="DX114" s="868"/>
      <c r="DY114" s="868"/>
      <c r="DZ114" s="869"/>
    </row>
    <row r="115" spans="1:130" s="246" customFormat="1" ht="26.25" customHeight="1">
      <c r="A115" s="961"/>
      <c r="B115" s="962"/>
      <c r="C115" s="790" t="s">
        <v>454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10225</v>
      </c>
      <c r="AB115" s="966"/>
      <c r="AC115" s="966"/>
      <c r="AD115" s="966"/>
      <c r="AE115" s="967"/>
      <c r="AF115" s="968">
        <v>10135</v>
      </c>
      <c r="AG115" s="966"/>
      <c r="AH115" s="966"/>
      <c r="AI115" s="966"/>
      <c r="AJ115" s="967"/>
      <c r="AK115" s="968">
        <v>10090</v>
      </c>
      <c r="AL115" s="966"/>
      <c r="AM115" s="966"/>
      <c r="AN115" s="966"/>
      <c r="AO115" s="967"/>
      <c r="AP115" s="969">
        <v>0.5</v>
      </c>
      <c r="AQ115" s="970"/>
      <c r="AR115" s="970"/>
      <c r="AS115" s="970"/>
      <c r="AT115" s="971"/>
      <c r="AU115" s="979"/>
      <c r="AV115" s="980"/>
      <c r="AW115" s="980"/>
      <c r="AX115" s="980"/>
      <c r="AY115" s="980"/>
      <c r="AZ115" s="855" t="s">
        <v>455</v>
      </c>
      <c r="BA115" s="790"/>
      <c r="BB115" s="790"/>
      <c r="BC115" s="790"/>
      <c r="BD115" s="790"/>
      <c r="BE115" s="790"/>
      <c r="BF115" s="790"/>
      <c r="BG115" s="790"/>
      <c r="BH115" s="790"/>
      <c r="BI115" s="790"/>
      <c r="BJ115" s="790"/>
      <c r="BK115" s="790"/>
      <c r="BL115" s="790"/>
      <c r="BM115" s="790"/>
      <c r="BN115" s="790"/>
      <c r="BO115" s="790"/>
      <c r="BP115" s="791"/>
      <c r="BQ115" s="856" t="s">
        <v>175</v>
      </c>
      <c r="BR115" s="857"/>
      <c r="BS115" s="857"/>
      <c r="BT115" s="857"/>
      <c r="BU115" s="857"/>
      <c r="BV115" s="857" t="s">
        <v>175</v>
      </c>
      <c r="BW115" s="857"/>
      <c r="BX115" s="857"/>
      <c r="BY115" s="857"/>
      <c r="BZ115" s="857"/>
      <c r="CA115" s="857" t="s">
        <v>394</v>
      </c>
      <c r="CB115" s="857"/>
      <c r="CC115" s="857"/>
      <c r="CD115" s="857"/>
      <c r="CE115" s="857"/>
      <c r="CF115" s="918" t="s">
        <v>175</v>
      </c>
      <c r="CG115" s="919"/>
      <c r="CH115" s="919"/>
      <c r="CI115" s="919"/>
      <c r="CJ115" s="919"/>
      <c r="CK115" s="974"/>
      <c r="CL115" s="861"/>
      <c r="CM115" s="855" t="s">
        <v>456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175</v>
      </c>
      <c r="DH115" s="820"/>
      <c r="DI115" s="820"/>
      <c r="DJ115" s="820"/>
      <c r="DK115" s="821"/>
      <c r="DL115" s="822" t="s">
        <v>175</v>
      </c>
      <c r="DM115" s="820"/>
      <c r="DN115" s="820"/>
      <c r="DO115" s="820"/>
      <c r="DP115" s="821"/>
      <c r="DQ115" s="822" t="s">
        <v>175</v>
      </c>
      <c r="DR115" s="820"/>
      <c r="DS115" s="820"/>
      <c r="DT115" s="820"/>
      <c r="DU115" s="821"/>
      <c r="DV115" s="867" t="s">
        <v>175</v>
      </c>
      <c r="DW115" s="868"/>
      <c r="DX115" s="868"/>
      <c r="DY115" s="868"/>
      <c r="DZ115" s="869"/>
    </row>
    <row r="116" spans="1:130" s="246" customFormat="1" ht="26.25" customHeight="1">
      <c r="A116" s="963"/>
      <c r="B116" s="964"/>
      <c r="C116" s="923" t="s">
        <v>457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125</v>
      </c>
      <c r="AB116" s="820"/>
      <c r="AC116" s="820"/>
      <c r="AD116" s="820"/>
      <c r="AE116" s="821"/>
      <c r="AF116" s="822" t="s">
        <v>175</v>
      </c>
      <c r="AG116" s="820"/>
      <c r="AH116" s="820"/>
      <c r="AI116" s="820"/>
      <c r="AJ116" s="821"/>
      <c r="AK116" s="822" t="s">
        <v>175</v>
      </c>
      <c r="AL116" s="820"/>
      <c r="AM116" s="820"/>
      <c r="AN116" s="820"/>
      <c r="AO116" s="821"/>
      <c r="AP116" s="867" t="s">
        <v>175</v>
      </c>
      <c r="AQ116" s="868"/>
      <c r="AR116" s="868"/>
      <c r="AS116" s="868"/>
      <c r="AT116" s="869"/>
      <c r="AU116" s="979"/>
      <c r="AV116" s="980"/>
      <c r="AW116" s="980"/>
      <c r="AX116" s="980"/>
      <c r="AY116" s="980"/>
      <c r="AZ116" s="906" t="s">
        <v>458</v>
      </c>
      <c r="BA116" s="907"/>
      <c r="BB116" s="907"/>
      <c r="BC116" s="907"/>
      <c r="BD116" s="907"/>
      <c r="BE116" s="907"/>
      <c r="BF116" s="907"/>
      <c r="BG116" s="907"/>
      <c r="BH116" s="907"/>
      <c r="BI116" s="907"/>
      <c r="BJ116" s="907"/>
      <c r="BK116" s="907"/>
      <c r="BL116" s="907"/>
      <c r="BM116" s="907"/>
      <c r="BN116" s="907"/>
      <c r="BO116" s="907"/>
      <c r="BP116" s="908"/>
      <c r="BQ116" s="856" t="s">
        <v>175</v>
      </c>
      <c r="BR116" s="857"/>
      <c r="BS116" s="857"/>
      <c r="BT116" s="857"/>
      <c r="BU116" s="857"/>
      <c r="BV116" s="857" t="s">
        <v>445</v>
      </c>
      <c r="BW116" s="857"/>
      <c r="BX116" s="857"/>
      <c r="BY116" s="857"/>
      <c r="BZ116" s="857"/>
      <c r="CA116" s="857" t="s">
        <v>175</v>
      </c>
      <c r="CB116" s="857"/>
      <c r="CC116" s="857"/>
      <c r="CD116" s="857"/>
      <c r="CE116" s="857"/>
      <c r="CF116" s="918" t="s">
        <v>175</v>
      </c>
      <c r="CG116" s="919"/>
      <c r="CH116" s="919"/>
      <c r="CI116" s="919"/>
      <c r="CJ116" s="919"/>
      <c r="CK116" s="974"/>
      <c r="CL116" s="861"/>
      <c r="CM116" s="864" t="s">
        <v>459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10225</v>
      </c>
      <c r="DH116" s="820"/>
      <c r="DI116" s="820"/>
      <c r="DJ116" s="820"/>
      <c r="DK116" s="821"/>
      <c r="DL116" s="822">
        <v>10090</v>
      </c>
      <c r="DM116" s="820"/>
      <c r="DN116" s="820"/>
      <c r="DO116" s="820"/>
      <c r="DP116" s="821"/>
      <c r="DQ116" s="822" t="s">
        <v>394</v>
      </c>
      <c r="DR116" s="820"/>
      <c r="DS116" s="820"/>
      <c r="DT116" s="820"/>
      <c r="DU116" s="821"/>
      <c r="DV116" s="867" t="s">
        <v>175</v>
      </c>
      <c r="DW116" s="868"/>
      <c r="DX116" s="868"/>
      <c r="DY116" s="868"/>
      <c r="DZ116" s="869"/>
    </row>
    <row r="117" spans="1:130" s="246" customFormat="1" ht="26.25" customHeight="1">
      <c r="A117" s="944" t="s">
        <v>192</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460</v>
      </c>
      <c r="Z117" s="946"/>
      <c r="AA117" s="951">
        <v>533395</v>
      </c>
      <c r="AB117" s="952"/>
      <c r="AC117" s="952"/>
      <c r="AD117" s="952"/>
      <c r="AE117" s="953"/>
      <c r="AF117" s="954">
        <v>536403</v>
      </c>
      <c r="AG117" s="952"/>
      <c r="AH117" s="952"/>
      <c r="AI117" s="952"/>
      <c r="AJ117" s="953"/>
      <c r="AK117" s="954">
        <v>593278</v>
      </c>
      <c r="AL117" s="952"/>
      <c r="AM117" s="952"/>
      <c r="AN117" s="952"/>
      <c r="AO117" s="953"/>
      <c r="AP117" s="955"/>
      <c r="AQ117" s="956"/>
      <c r="AR117" s="956"/>
      <c r="AS117" s="956"/>
      <c r="AT117" s="957"/>
      <c r="AU117" s="979"/>
      <c r="AV117" s="980"/>
      <c r="AW117" s="980"/>
      <c r="AX117" s="980"/>
      <c r="AY117" s="980"/>
      <c r="AZ117" s="906" t="s">
        <v>461</v>
      </c>
      <c r="BA117" s="907"/>
      <c r="BB117" s="907"/>
      <c r="BC117" s="907"/>
      <c r="BD117" s="907"/>
      <c r="BE117" s="907"/>
      <c r="BF117" s="907"/>
      <c r="BG117" s="907"/>
      <c r="BH117" s="907"/>
      <c r="BI117" s="907"/>
      <c r="BJ117" s="907"/>
      <c r="BK117" s="907"/>
      <c r="BL117" s="907"/>
      <c r="BM117" s="907"/>
      <c r="BN117" s="907"/>
      <c r="BO117" s="907"/>
      <c r="BP117" s="908"/>
      <c r="BQ117" s="856" t="s">
        <v>175</v>
      </c>
      <c r="BR117" s="857"/>
      <c r="BS117" s="857"/>
      <c r="BT117" s="857"/>
      <c r="BU117" s="857"/>
      <c r="BV117" s="857" t="s">
        <v>175</v>
      </c>
      <c r="BW117" s="857"/>
      <c r="BX117" s="857"/>
      <c r="BY117" s="857"/>
      <c r="BZ117" s="857"/>
      <c r="CA117" s="857" t="s">
        <v>445</v>
      </c>
      <c r="CB117" s="857"/>
      <c r="CC117" s="857"/>
      <c r="CD117" s="857"/>
      <c r="CE117" s="857"/>
      <c r="CF117" s="918" t="s">
        <v>175</v>
      </c>
      <c r="CG117" s="919"/>
      <c r="CH117" s="919"/>
      <c r="CI117" s="919"/>
      <c r="CJ117" s="919"/>
      <c r="CK117" s="974"/>
      <c r="CL117" s="861"/>
      <c r="CM117" s="864" t="s">
        <v>462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175</v>
      </c>
      <c r="DH117" s="820"/>
      <c r="DI117" s="820"/>
      <c r="DJ117" s="820"/>
      <c r="DK117" s="821"/>
      <c r="DL117" s="822" t="s">
        <v>445</v>
      </c>
      <c r="DM117" s="820"/>
      <c r="DN117" s="820"/>
      <c r="DO117" s="820"/>
      <c r="DP117" s="821"/>
      <c r="DQ117" s="822" t="s">
        <v>175</v>
      </c>
      <c r="DR117" s="820"/>
      <c r="DS117" s="820"/>
      <c r="DT117" s="820"/>
      <c r="DU117" s="821"/>
      <c r="DV117" s="867" t="s">
        <v>175</v>
      </c>
      <c r="DW117" s="868"/>
      <c r="DX117" s="868"/>
      <c r="DY117" s="868"/>
      <c r="DZ117" s="869"/>
    </row>
    <row r="118" spans="1:130" s="246" customFormat="1" ht="26.25" customHeight="1">
      <c r="A118" s="944" t="s">
        <v>435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433</v>
      </c>
      <c r="AB118" s="945"/>
      <c r="AC118" s="945"/>
      <c r="AD118" s="945"/>
      <c r="AE118" s="946"/>
      <c r="AF118" s="947" t="s">
        <v>311</v>
      </c>
      <c r="AG118" s="945"/>
      <c r="AH118" s="945"/>
      <c r="AI118" s="945"/>
      <c r="AJ118" s="946"/>
      <c r="AK118" s="947" t="s">
        <v>310</v>
      </c>
      <c r="AL118" s="945"/>
      <c r="AM118" s="945"/>
      <c r="AN118" s="945"/>
      <c r="AO118" s="946"/>
      <c r="AP118" s="948" t="s">
        <v>434</v>
      </c>
      <c r="AQ118" s="949"/>
      <c r="AR118" s="949"/>
      <c r="AS118" s="949"/>
      <c r="AT118" s="950"/>
      <c r="AU118" s="979"/>
      <c r="AV118" s="980"/>
      <c r="AW118" s="980"/>
      <c r="AX118" s="980"/>
      <c r="AY118" s="980"/>
      <c r="AZ118" s="922" t="s">
        <v>463</v>
      </c>
      <c r="BA118" s="923"/>
      <c r="BB118" s="923"/>
      <c r="BC118" s="923"/>
      <c r="BD118" s="923"/>
      <c r="BE118" s="923"/>
      <c r="BF118" s="923"/>
      <c r="BG118" s="923"/>
      <c r="BH118" s="923"/>
      <c r="BI118" s="923"/>
      <c r="BJ118" s="923"/>
      <c r="BK118" s="923"/>
      <c r="BL118" s="923"/>
      <c r="BM118" s="923"/>
      <c r="BN118" s="923"/>
      <c r="BO118" s="923"/>
      <c r="BP118" s="924"/>
      <c r="BQ118" s="925" t="s">
        <v>394</v>
      </c>
      <c r="BR118" s="888"/>
      <c r="BS118" s="888"/>
      <c r="BT118" s="888"/>
      <c r="BU118" s="888"/>
      <c r="BV118" s="888" t="s">
        <v>394</v>
      </c>
      <c r="BW118" s="888"/>
      <c r="BX118" s="888"/>
      <c r="BY118" s="888"/>
      <c r="BZ118" s="888"/>
      <c r="CA118" s="888" t="s">
        <v>175</v>
      </c>
      <c r="CB118" s="888"/>
      <c r="CC118" s="888"/>
      <c r="CD118" s="888"/>
      <c r="CE118" s="888"/>
      <c r="CF118" s="918" t="s">
        <v>394</v>
      </c>
      <c r="CG118" s="919"/>
      <c r="CH118" s="919"/>
      <c r="CI118" s="919"/>
      <c r="CJ118" s="919"/>
      <c r="CK118" s="974"/>
      <c r="CL118" s="861"/>
      <c r="CM118" s="864" t="s">
        <v>464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175</v>
      </c>
      <c r="DH118" s="820"/>
      <c r="DI118" s="820"/>
      <c r="DJ118" s="820"/>
      <c r="DK118" s="821"/>
      <c r="DL118" s="822" t="s">
        <v>175</v>
      </c>
      <c r="DM118" s="820"/>
      <c r="DN118" s="820"/>
      <c r="DO118" s="820"/>
      <c r="DP118" s="821"/>
      <c r="DQ118" s="822" t="s">
        <v>175</v>
      </c>
      <c r="DR118" s="820"/>
      <c r="DS118" s="820"/>
      <c r="DT118" s="820"/>
      <c r="DU118" s="821"/>
      <c r="DV118" s="867" t="s">
        <v>394</v>
      </c>
      <c r="DW118" s="868"/>
      <c r="DX118" s="868"/>
      <c r="DY118" s="868"/>
      <c r="DZ118" s="869"/>
    </row>
    <row r="119" spans="1:130" s="246" customFormat="1" ht="26.25" customHeight="1">
      <c r="A119" s="858" t="s">
        <v>438</v>
      </c>
      <c r="B119" s="859"/>
      <c r="C119" s="934" t="s">
        <v>439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175</v>
      </c>
      <c r="AB119" s="938"/>
      <c r="AC119" s="938"/>
      <c r="AD119" s="938"/>
      <c r="AE119" s="939"/>
      <c r="AF119" s="940" t="s">
        <v>175</v>
      </c>
      <c r="AG119" s="938"/>
      <c r="AH119" s="938"/>
      <c r="AI119" s="938"/>
      <c r="AJ119" s="939"/>
      <c r="AK119" s="940" t="s">
        <v>175</v>
      </c>
      <c r="AL119" s="938"/>
      <c r="AM119" s="938"/>
      <c r="AN119" s="938"/>
      <c r="AO119" s="939"/>
      <c r="AP119" s="941" t="s">
        <v>394</v>
      </c>
      <c r="AQ119" s="942"/>
      <c r="AR119" s="942"/>
      <c r="AS119" s="942"/>
      <c r="AT119" s="943"/>
      <c r="AU119" s="981"/>
      <c r="AV119" s="982"/>
      <c r="AW119" s="982"/>
      <c r="AX119" s="982"/>
      <c r="AY119" s="982"/>
      <c r="AZ119" s="277" t="s">
        <v>192</v>
      </c>
      <c r="BA119" s="277"/>
      <c r="BB119" s="277"/>
      <c r="BC119" s="277"/>
      <c r="BD119" s="277"/>
      <c r="BE119" s="277"/>
      <c r="BF119" s="277"/>
      <c r="BG119" s="277"/>
      <c r="BH119" s="277"/>
      <c r="BI119" s="277"/>
      <c r="BJ119" s="277"/>
      <c r="BK119" s="277"/>
      <c r="BL119" s="277"/>
      <c r="BM119" s="277"/>
      <c r="BN119" s="277"/>
      <c r="BO119" s="920" t="s">
        <v>465</v>
      </c>
      <c r="BP119" s="921"/>
      <c r="BQ119" s="925">
        <v>7675565</v>
      </c>
      <c r="BR119" s="888"/>
      <c r="BS119" s="888"/>
      <c r="BT119" s="888"/>
      <c r="BU119" s="888"/>
      <c r="BV119" s="888">
        <v>8082620</v>
      </c>
      <c r="BW119" s="888"/>
      <c r="BX119" s="888"/>
      <c r="BY119" s="888"/>
      <c r="BZ119" s="888"/>
      <c r="CA119" s="888">
        <v>8062655</v>
      </c>
      <c r="CB119" s="888"/>
      <c r="CC119" s="888"/>
      <c r="CD119" s="888"/>
      <c r="CE119" s="888"/>
      <c r="CF119" s="786"/>
      <c r="CG119" s="787"/>
      <c r="CH119" s="787"/>
      <c r="CI119" s="787"/>
      <c r="CJ119" s="877"/>
      <c r="CK119" s="975"/>
      <c r="CL119" s="863"/>
      <c r="CM119" s="881" t="s">
        <v>466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445</v>
      </c>
      <c r="DH119" s="803"/>
      <c r="DI119" s="803"/>
      <c r="DJ119" s="803"/>
      <c r="DK119" s="804"/>
      <c r="DL119" s="805" t="s">
        <v>175</v>
      </c>
      <c r="DM119" s="803"/>
      <c r="DN119" s="803"/>
      <c r="DO119" s="803"/>
      <c r="DP119" s="804"/>
      <c r="DQ119" s="805" t="s">
        <v>394</v>
      </c>
      <c r="DR119" s="803"/>
      <c r="DS119" s="803"/>
      <c r="DT119" s="803"/>
      <c r="DU119" s="804"/>
      <c r="DV119" s="891" t="s">
        <v>175</v>
      </c>
      <c r="DW119" s="892"/>
      <c r="DX119" s="892"/>
      <c r="DY119" s="892"/>
      <c r="DZ119" s="893"/>
    </row>
    <row r="120" spans="1:130" s="246" customFormat="1" ht="26.25" customHeight="1">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175</v>
      </c>
      <c r="AB120" s="820"/>
      <c r="AC120" s="820"/>
      <c r="AD120" s="820"/>
      <c r="AE120" s="821"/>
      <c r="AF120" s="822" t="s">
        <v>175</v>
      </c>
      <c r="AG120" s="820"/>
      <c r="AH120" s="820"/>
      <c r="AI120" s="820"/>
      <c r="AJ120" s="821"/>
      <c r="AK120" s="822" t="s">
        <v>175</v>
      </c>
      <c r="AL120" s="820"/>
      <c r="AM120" s="820"/>
      <c r="AN120" s="820"/>
      <c r="AO120" s="821"/>
      <c r="AP120" s="867" t="s">
        <v>175</v>
      </c>
      <c r="AQ120" s="868"/>
      <c r="AR120" s="868"/>
      <c r="AS120" s="868"/>
      <c r="AT120" s="869"/>
      <c r="AU120" s="926" t="s">
        <v>467</v>
      </c>
      <c r="AV120" s="927"/>
      <c r="AW120" s="927"/>
      <c r="AX120" s="927"/>
      <c r="AY120" s="928"/>
      <c r="AZ120" s="903" t="s">
        <v>468</v>
      </c>
      <c r="BA120" s="848"/>
      <c r="BB120" s="848"/>
      <c r="BC120" s="848"/>
      <c r="BD120" s="848"/>
      <c r="BE120" s="848"/>
      <c r="BF120" s="848"/>
      <c r="BG120" s="848"/>
      <c r="BH120" s="848"/>
      <c r="BI120" s="848"/>
      <c r="BJ120" s="848"/>
      <c r="BK120" s="848"/>
      <c r="BL120" s="848"/>
      <c r="BM120" s="848"/>
      <c r="BN120" s="848"/>
      <c r="BO120" s="848"/>
      <c r="BP120" s="849"/>
      <c r="BQ120" s="904">
        <v>1518234</v>
      </c>
      <c r="BR120" s="885"/>
      <c r="BS120" s="885"/>
      <c r="BT120" s="885"/>
      <c r="BU120" s="885"/>
      <c r="BV120" s="885">
        <v>1679542</v>
      </c>
      <c r="BW120" s="885"/>
      <c r="BX120" s="885"/>
      <c r="BY120" s="885"/>
      <c r="BZ120" s="885"/>
      <c r="CA120" s="885">
        <v>1619716</v>
      </c>
      <c r="CB120" s="885"/>
      <c r="CC120" s="885"/>
      <c r="CD120" s="885"/>
      <c r="CE120" s="885"/>
      <c r="CF120" s="909">
        <v>80</v>
      </c>
      <c r="CG120" s="910"/>
      <c r="CH120" s="910"/>
      <c r="CI120" s="910"/>
      <c r="CJ120" s="910"/>
      <c r="CK120" s="911" t="s">
        <v>469</v>
      </c>
      <c r="CL120" s="895"/>
      <c r="CM120" s="895"/>
      <c r="CN120" s="895"/>
      <c r="CO120" s="896"/>
      <c r="CP120" s="915" t="s">
        <v>470</v>
      </c>
      <c r="CQ120" s="916"/>
      <c r="CR120" s="916"/>
      <c r="CS120" s="916"/>
      <c r="CT120" s="916"/>
      <c r="CU120" s="916"/>
      <c r="CV120" s="916"/>
      <c r="CW120" s="916"/>
      <c r="CX120" s="916"/>
      <c r="CY120" s="916"/>
      <c r="CZ120" s="916"/>
      <c r="DA120" s="916"/>
      <c r="DB120" s="916"/>
      <c r="DC120" s="916"/>
      <c r="DD120" s="916"/>
      <c r="DE120" s="916"/>
      <c r="DF120" s="917"/>
      <c r="DG120" s="904">
        <v>978445</v>
      </c>
      <c r="DH120" s="885"/>
      <c r="DI120" s="885"/>
      <c r="DJ120" s="885"/>
      <c r="DK120" s="885"/>
      <c r="DL120" s="885">
        <v>934886</v>
      </c>
      <c r="DM120" s="885"/>
      <c r="DN120" s="885"/>
      <c r="DO120" s="885"/>
      <c r="DP120" s="885"/>
      <c r="DQ120" s="885">
        <v>885551</v>
      </c>
      <c r="DR120" s="885"/>
      <c r="DS120" s="885"/>
      <c r="DT120" s="885"/>
      <c r="DU120" s="885"/>
      <c r="DV120" s="886">
        <v>43.7</v>
      </c>
      <c r="DW120" s="886"/>
      <c r="DX120" s="886"/>
      <c r="DY120" s="886"/>
      <c r="DZ120" s="887"/>
    </row>
    <row r="121" spans="1:130" s="246" customFormat="1" ht="26.25" customHeight="1">
      <c r="A121" s="860"/>
      <c r="B121" s="861"/>
      <c r="C121" s="906" t="s">
        <v>471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175</v>
      </c>
      <c r="AB121" s="820"/>
      <c r="AC121" s="820"/>
      <c r="AD121" s="820"/>
      <c r="AE121" s="821"/>
      <c r="AF121" s="822" t="s">
        <v>394</v>
      </c>
      <c r="AG121" s="820"/>
      <c r="AH121" s="820"/>
      <c r="AI121" s="820"/>
      <c r="AJ121" s="821"/>
      <c r="AK121" s="822" t="s">
        <v>175</v>
      </c>
      <c r="AL121" s="820"/>
      <c r="AM121" s="820"/>
      <c r="AN121" s="820"/>
      <c r="AO121" s="821"/>
      <c r="AP121" s="867" t="s">
        <v>445</v>
      </c>
      <c r="AQ121" s="868"/>
      <c r="AR121" s="868"/>
      <c r="AS121" s="868"/>
      <c r="AT121" s="869"/>
      <c r="AU121" s="929"/>
      <c r="AV121" s="930"/>
      <c r="AW121" s="930"/>
      <c r="AX121" s="930"/>
      <c r="AY121" s="931"/>
      <c r="AZ121" s="855" t="s">
        <v>472</v>
      </c>
      <c r="BA121" s="790"/>
      <c r="BB121" s="790"/>
      <c r="BC121" s="790"/>
      <c r="BD121" s="790"/>
      <c r="BE121" s="790"/>
      <c r="BF121" s="790"/>
      <c r="BG121" s="790"/>
      <c r="BH121" s="790"/>
      <c r="BI121" s="790"/>
      <c r="BJ121" s="790"/>
      <c r="BK121" s="790"/>
      <c r="BL121" s="790"/>
      <c r="BM121" s="790"/>
      <c r="BN121" s="790"/>
      <c r="BO121" s="790"/>
      <c r="BP121" s="791"/>
      <c r="BQ121" s="856">
        <v>28282</v>
      </c>
      <c r="BR121" s="857"/>
      <c r="BS121" s="857"/>
      <c r="BT121" s="857"/>
      <c r="BU121" s="857"/>
      <c r="BV121" s="857">
        <v>21634</v>
      </c>
      <c r="BW121" s="857"/>
      <c r="BX121" s="857"/>
      <c r="BY121" s="857"/>
      <c r="BZ121" s="857"/>
      <c r="CA121" s="857">
        <v>14875</v>
      </c>
      <c r="CB121" s="857"/>
      <c r="CC121" s="857"/>
      <c r="CD121" s="857"/>
      <c r="CE121" s="857"/>
      <c r="CF121" s="918">
        <v>0.7</v>
      </c>
      <c r="CG121" s="919"/>
      <c r="CH121" s="919"/>
      <c r="CI121" s="919"/>
      <c r="CJ121" s="919"/>
      <c r="CK121" s="912"/>
      <c r="CL121" s="898"/>
      <c r="CM121" s="898"/>
      <c r="CN121" s="898"/>
      <c r="CO121" s="899"/>
      <c r="CP121" s="878" t="s">
        <v>473</v>
      </c>
      <c r="CQ121" s="879"/>
      <c r="CR121" s="879"/>
      <c r="CS121" s="879"/>
      <c r="CT121" s="879"/>
      <c r="CU121" s="879"/>
      <c r="CV121" s="879"/>
      <c r="CW121" s="879"/>
      <c r="CX121" s="879"/>
      <c r="CY121" s="879"/>
      <c r="CZ121" s="879"/>
      <c r="DA121" s="879"/>
      <c r="DB121" s="879"/>
      <c r="DC121" s="879"/>
      <c r="DD121" s="879"/>
      <c r="DE121" s="879"/>
      <c r="DF121" s="880"/>
      <c r="DG121" s="856">
        <v>894219</v>
      </c>
      <c r="DH121" s="857"/>
      <c r="DI121" s="857"/>
      <c r="DJ121" s="857"/>
      <c r="DK121" s="857"/>
      <c r="DL121" s="857">
        <v>856012</v>
      </c>
      <c r="DM121" s="857"/>
      <c r="DN121" s="857"/>
      <c r="DO121" s="857"/>
      <c r="DP121" s="857"/>
      <c r="DQ121" s="857">
        <v>830497</v>
      </c>
      <c r="DR121" s="857"/>
      <c r="DS121" s="857"/>
      <c r="DT121" s="857"/>
      <c r="DU121" s="857"/>
      <c r="DV121" s="834">
        <v>41</v>
      </c>
      <c r="DW121" s="834"/>
      <c r="DX121" s="834"/>
      <c r="DY121" s="834"/>
      <c r="DZ121" s="835"/>
    </row>
    <row r="122" spans="1:130" s="246" customFormat="1" ht="26.25" customHeight="1">
      <c r="A122" s="860"/>
      <c r="B122" s="861"/>
      <c r="C122" s="864" t="s">
        <v>453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175</v>
      </c>
      <c r="AB122" s="820"/>
      <c r="AC122" s="820"/>
      <c r="AD122" s="820"/>
      <c r="AE122" s="821"/>
      <c r="AF122" s="822" t="s">
        <v>175</v>
      </c>
      <c r="AG122" s="820"/>
      <c r="AH122" s="820"/>
      <c r="AI122" s="820"/>
      <c r="AJ122" s="821"/>
      <c r="AK122" s="822" t="s">
        <v>175</v>
      </c>
      <c r="AL122" s="820"/>
      <c r="AM122" s="820"/>
      <c r="AN122" s="820"/>
      <c r="AO122" s="821"/>
      <c r="AP122" s="867" t="s">
        <v>175</v>
      </c>
      <c r="AQ122" s="868"/>
      <c r="AR122" s="868"/>
      <c r="AS122" s="868"/>
      <c r="AT122" s="869"/>
      <c r="AU122" s="929"/>
      <c r="AV122" s="930"/>
      <c r="AW122" s="930"/>
      <c r="AX122" s="930"/>
      <c r="AY122" s="931"/>
      <c r="AZ122" s="922" t="s">
        <v>474</v>
      </c>
      <c r="BA122" s="923"/>
      <c r="BB122" s="923"/>
      <c r="BC122" s="923"/>
      <c r="BD122" s="923"/>
      <c r="BE122" s="923"/>
      <c r="BF122" s="923"/>
      <c r="BG122" s="923"/>
      <c r="BH122" s="923"/>
      <c r="BI122" s="923"/>
      <c r="BJ122" s="923"/>
      <c r="BK122" s="923"/>
      <c r="BL122" s="923"/>
      <c r="BM122" s="923"/>
      <c r="BN122" s="923"/>
      <c r="BO122" s="923"/>
      <c r="BP122" s="924"/>
      <c r="BQ122" s="925">
        <v>4077489</v>
      </c>
      <c r="BR122" s="888"/>
      <c r="BS122" s="888"/>
      <c r="BT122" s="888"/>
      <c r="BU122" s="888"/>
      <c r="BV122" s="888">
        <v>4358793</v>
      </c>
      <c r="BW122" s="888"/>
      <c r="BX122" s="888"/>
      <c r="BY122" s="888"/>
      <c r="BZ122" s="888"/>
      <c r="CA122" s="888">
        <v>4569884</v>
      </c>
      <c r="CB122" s="888"/>
      <c r="CC122" s="888"/>
      <c r="CD122" s="888"/>
      <c r="CE122" s="888"/>
      <c r="CF122" s="889">
        <v>225.6</v>
      </c>
      <c r="CG122" s="890"/>
      <c r="CH122" s="890"/>
      <c r="CI122" s="890"/>
      <c r="CJ122" s="890"/>
      <c r="CK122" s="912"/>
      <c r="CL122" s="898"/>
      <c r="CM122" s="898"/>
      <c r="CN122" s="898"/>
      <c r="CO122" s="899"/>
      <c r="CP122" s="878" t="s">
        <v>475</v>
      </c>
      <c r="CQ122" s="879"/>
      <c r="CR122" s="879"/>
      <c r="CS122" s="879"/>
      <c r="CT122" s="879"/>
      <c r="CU122" s="879"/>
      <c r="CV122" s="879"/>
      <c r="CW122" s="879"/>
      <c r="CX122" s="879"/>
      <c r="CY122" s="879"/>
      <c r="CZ122" s="879"/>
      <c r="DA122" s="879"/>
      <c r="DB122" s="879"/>
      <c r="DC122" s="879"/>
      <c r="DD122" s="879"/>
      <c r="DE122" s="879"/>
      <c r="DF122" s="880"/>
      <c r="DG122" s="856">
        <v>661146</v>
      </c>
      <c r="DH122" s="857"/>
      <c r="DI122" s="857"/>
      <c r="DJ122" s="857"/>
      <c r="DK122" s="857"/>
      <c r="DL122" s="857">
        <v>629273</v>
      </c>
      <c r="DM122" s="857"/>
      <c r="DN122" s="857"/>
      <c r="DO122" s="857"/>
      <c r="DP122" s="857"/>
      <c r="DQ122" s="857">
        <v>581698</v>
      </c>
      <c r="DR122" s="857"/>
      <c r="DS122" s="857"/>
      <c r="DT122" s="857"/>
      <c r="DU122" s="857"/>
      <c r="DV122" s="834">
        <v>28.7</v>
      </c>
      <c r="DW122" s="834"/>
      <c r="DX122" s="834"/>
      <c r="DY122" s="834"/>
      <c r="DZ122" s="835"/>
    </row>
    <row r="123" spans="1:130" s="246" customFormat="1" ht="26.25" customHeight="1">
      <c r="A123" s="860"/>
      <c r="B123" s="861"/>
      <c r="C123" s="864" t="s">
        <v>459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175</v>
      </c>
      <c r="AB123" s="820"/>
      <c r="AC123" s="820"/>
      <c r="AD123" s="820"/>
      <c r="AE123" s="821"/>
      <c r="AF123" s="822" t="s">
        <v>394</v>
      </c>
      <c r="AG123" s="820"/>
      <c r="AH123" s="820"/>
      <c r="AI123" s="820"/>
      <c r="AJ123" s="821"/>
      <c r="AK123" s="822" t="s">
        <v>175</v>
      </c>
      <c r="AL123" s="820"/>
      <c r="AM123" s="820"/>
      <c r="AN123" s="820"/>
      <c r="AO123" s="821"/>
      <c r="AP123" s="867" t="s">
        <v>175</v>
      </c>
      <c r="AQ123" s="868"/>
      <c r="AR123" s="868"/>
      <c r="AS123" s="868"/>
      <c r="AT123" s="869"/>
      <c r="AU123" s="932"/>
      <c r="AV123" s="933"/>
      <c r="AW123" s="933"/>
      <c r="AX123" s="933"/>
      <c r="AY123" s="933"/>
      <c r="AZ123" s="277" t="s">
        <v>192</v>
      </c>
      <c r="BA123" s="277"/>
      <c r="BB123" s="277"/>
      <c r="BC123" s="277"/>
      <c r="BD123" s="277"/>
      <c r="BE123" s="277"/>
      <c r="BF123" s="277"/>
      <c r="BG123" s="277"/>
      <c r="BH123" s="277"/>
      <c r="BI123" s="277"/>
      <c r="BJ123" s="277"/>
      <c r="BK123" s="277"/>
      <c r="BL123" s="277"/>
      <c r="BM123" s="277"/>
      <c r="BN123" s="277"/>
      <c r="BO123" s="920" t="s">
        <v>476</v>
      </c>
      <c r="BP123" s="921"/>
      <c r="BQ123" s="875">
        <v>5624005</v>
      </c>
      <c r="BR123" s="876"/>
      <c r="BS123" s="876"/>
      <c r="BT123" s="876"/>
      <c r="BU123" s="876"/>
      <c r="BV123" s="876">
        <v>6059969</v>
      </c>
      <c r="BW123" s="876"/>
      <c r="BX123" s="876"/>
      <c r="BY123" s="876"/>
      <c r="BZ123" s="876"/>
      <c r="CA123" s="876">
        <v>6204475</v>
      </c>
      <c r="CB123" s="876"/>
      <c r="CC123" s="876"/>
      <c r="CD123" s="876"/>
      <c r="CE123" s="876"/>
      <c r="CF123" s="786"/>
      <c r="CG123" s="787"/>
      <c r="CH123" s="787"/>
      <c r="CI123" s="787"/>
      <c r="CJ123" s="877"/>
      <c r="CK123" s="912"/>
      <c r="CL123" s="898"/>
      <c r="CM123" s="898"/>
      <c r="CN123" s="898"/>
      <c r="CO123" s="899"/>
      <c r="CP123" s="878" t="s">
        <v>477</v>
      </c>
      <c r="CQ123" s="879"/>
      <c r="CR123" s="879"/>
      <c r="CS123" s="879"/>
      <c r="CT123" s="879"/>
      <c r="CU123" s="879"/>
      <c r="CV123" s="879"/>
      <c r="CW123" s="879"/>
      <c r="CX123" s="879"/>
      <c r="CY123" s="879"/>
      <c r="CZ123" s="879"/>
      <c r="DA123" s="879"/>
      <c r="DB123" s="879"/>
      <c r="DC123" s="879"/>
      <c r="DD123" s="879"/>
      <c r="DE123" s="879"/>
      <c r="DF123" s="880"/>
      <c r="DG123" s="819" t="s">
        <v>445</v>
      </c>
      <c r="DH123" s="820"/>
      <c r="DI123" s="820"/>
      <c r="DJ123" s="820"/>
      <c r="DK123" s="821"/>
      <c r="DL123" s="822" t="s">
        <v>175</v>
      </c>
      <c r="DM123" s="820"/>
      <c r="DN123" s="820"/>
      <c r="DO123" s="820"/>
      <c r="DP123" s="821"/>
      <c r="DQ123" s="822" t="s">
        <v>175</v>
      </c>
      <c r="DR123" s="820"/>
      <c r="DS123" s="820"/>
      <c r="DT123" s="820"/>
      <c r="DU123" s="821"/>
      <c r="DV123" s="867" t="s">
        <v>445</v>
      </c>
      <c r="DW123" s="868"/>
      <c r="DX123" s="868"/>
      <c r="DY123" s="868"/>
      <c r="DZ123" s="869"/>
    </row>
    <row r="124" spans="1:130" s="246" customFormat="1" ht="26.25" customHeight="1" thickBot="1">
      <c r="A124" s="860"/>
      <c r="B124" s="861"/>
      <c r="C124" s="864" t="s">
        <v>462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394</v>
      </c>
      <c r="AB124" s="820"/>
      <c r="AC124" s="820"/>
      <c r="AD124" s="820"/>
      <c r="AE124" s="821"/>
      <c r="AF124" s="822" t="s">
        <v>175</v>
      </c>
      <c r="AG124" s="820"/>
      <c r="AH124" s="820"/>
      <c r="AI124" s="820"/>
      <c r="AJ124" s="821"/>
      <c r="AK124" s="822" t="s">
        <v>394</v>
      </c>
      <c r="AL124" s="820"/>
      <c r="AM124" s="820"/>
      <c r="AN124" s="820"/>
      <c r="AO124" s="821"/>
      <c r="AP124" s="867" t="s">
        <v>175</v>
      </c>
      <c r="AQ124" s="868"/>
      <c r="AR124" s="868"/>
      <c r="AS124" s="868"/>
      <c r="AT124" s="869"/>
      <c r="AU124" s="870" t="s">
        <v>478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96.1</v>
      </c>
      <c r="BR124" s="874"/>
      <c r="BS124" s="874"/>
      <c r="BT124" s="874"/>
      <c r="BU124" s="874"/>
      <c r="BV124" s="874">
        <v>97.3</v>
      </c>
      <c r="BW124" s="874"/>
      <c r="BX124" s="874"/>
      <c r="BY124" s="874"/>
      <c r="BZ124" s="874"/>
      <c r="CA124" s="874">
        <v>91.7</v>
      </c>
      <c r="CB124" s="874"/>
      <c r="CC124" s="874"/>
      <c r="CD124" s="874"/>
      <c r="CE124" s="874"/>
      <c r="CF124" s="764"/>
      <c r="CG124" s="765"/>
      <c r="CH124" s="765"/>
      <c r="CI124" s="765"/>
      <c r="CJ124" s="905"/>
      <c r="CK124" s="913"/>
      <c r="CL124" s="913"/>
      <c r="CM124" s="913"/>
      <c r="CN124" s="913"/>
      <c r="CO124" s="914"/>
      <c r="CP124" s="878" t="s">
        <v>479</v>
      </c>
      <c r="CQ124" s="879"/>
      <c r="CR124" s="879"/>
      <c r="CS124" s="879"/>
      <c r="CT124" s="879"/>
      <c r="CU124" s="879"/>
      <c r="CV124" s="879"/>
      <c r="CW124" s="879"/>
      <c r="CX124" s="879"/>
      <c r="CY124" s="879"/>
      <c r="CZ124" s="879"/>
      <c r="DA124" s="879"/>
      <c r="DB124" s="879"/>
      <c r="DC124" s="879"/>
      <c r="DD124" s="879"/>
      <c r="DE124" s="879"/>
      <c r="DF124" s="880"/>
      <c r="DG124" s="802" t="s">
        <v>175</v>
      </c>
      <c r="DH124" s="803"/>
      <c r="DI124" s="803"/>
      <c r="DJ124" s="803"/>
      <c r="DK124" s="804"/>
      <c r="DL124" s="805" t="s">
        <v>175</v>
      </c>
      <c r="DM124" s="803"/>
      <c r="DN124" s="803"/>
      <c r="DO124" s="803"/>
      <c r="DP124" s="804"/>
      <c r="DQ124" s="805" t="s">
        <v>445</v>
      </c>
      <c r="DR124" s="803"/>
      <c r="DS124" s="803"/>
      <c r="DT124" s="803"/>
      <c r="DU124" s="804"/>
      <c r="DV124" s="891" t="s">
        <v>175</v>
      </c>
      <c r="DW124" s="892"/>
      <c r="DX124" s="892"/>
      <c r="DY124" s="892"/>
      <c r="DZ124" s="893"/>
    </row>
    <row r="125" spans="1:130" s="246" customFormat="1" ht="26.25" customHeight="1">
      <c r="A125" s="860"/>
      <c r="B125" s="861"/>
      <c r="C125" s="864" t="s">
        <v>464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175</v>
      </c>
      <c r="AB125" s="820"/>
      <c r="AC125" s="820"/>
      <c r="AD125" s="820"/>
      <c r="AE125" s="821"/>
      <c r="AF125" s="822" t="s">
        <v>394</v>
      </c>
      <c r="AG125" s="820"/>
      <c r="AH125" s="820"/>
      <c r="AI125" s="820"/>
      <c r="AJ125" s="821"/>
      <c r="AK125" s="822" t="s">
        <v>175</v>
      </c>
      <c r="AL125" s="820"/>
      <c r="AM125" s="820"/>
      <c r="AN125" s="820"/>
      <c r="AO125" s="821"/>
      <c r="AP125" s="867" t="s">
        <v>175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480</v>
      </c>
      <c r="CL125" s="895"/>
      <c r="CM125" s="895"/>
      <c r="CN125" s="895"/>
      <c r="CO125" s="896"/>
      <c r="CP125" s="903" t="s">
        <v>481</v>
      </c>
      <c r="CQ125" s="848"/>
      <c r="CR125" s="848"/>
      <c r="CS125" s="848"/>
      <c r="CT125" s="848"/>
      <c r="CU125" s="848"/>
      <c r="CV125" s="848"/>
      <c r="CW125" s="848"/>
      <c r="CX125" s="848"/>
      <c r="CY125" s="848"/>
      <c r="CZ125" s="848"/>
      <c r="DA125" s="848"/>
      <c r="DB125" s="848"/>
      <c r="DC125" s="848"/>
      <c r="DD125" s="848"/>
      <c r="DE125" s="848"/>
      <c r="DF125" s="849"/>
      <c r="DG125" s="904" t="s">
        <v>175</v>
      </c>
      <c r="DH125" s="885"/>
      <c r="DI125" s="885"/>
      <c r="DJ125" s="885"/>
      <c r="DK125" s="885"/>
      <c r="DL125" s="885" t="s">
        <v>394</v>
      </c>
      <c r="DM125" s="885"/>
      <c r="DN125" s="885"/>
      <c r="DO125" s="885"/>
      <c r="DP125" s="885"/>
      <c r="DQ125" s="885" t="s">
        <v>175</v>
      </c>
      <c r="DR125" s="885"/>
      <c r="DS125" s="885"/>
      <c r="DT125" s="885"/>
      <c r="DU125" s="885"/>
      <c r="DV125" s="886" t="s">
        <v>175</v>
      </c>
      <c r="DW125" s="886"/>
      <c r="DX125" s="886"/>
      <c r="DY125" s="886"/>
      <c r="DZ125" s="887"/>
    </row>
    <row r="126" spans="1:130" s="246" customFormat="1" ht="26.25" customHeight="1" thickBot="1">
      <c r="A126" s="860"/>
      <c r="B126" s="861"/>
      <c r="C126" s="864" t="s">
        <v>466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10225</v>
      </c>
      <c r="AB126" s="820"/>
      <c r="AC126" s="820"/>
      <c r="AD126" s="820"/>
      <c r="AE126" s="821"/>
      <c r="AF126" s="822">
        <v>10135</v>
      </c>
      <c r="AG126" s="820"/>
      <c r="AH126" s="820"/>
      <c r="AI126" s="820"/>
      <c r="AJ126" s="821"/>
      <c r="AK126" s="822">
        <v>10090</v>
      </c>
      <c r="AL126" s="820"/>
      <c r="AM126" s="820"/>
      <c r="AN126" s="820"/>
      <c r="AO126" s="821"/>
      <c r="AP126" s="867">
        <v>0.5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482</v>
      </c>
      <c r="CQ126" s="790"/>
      <c r="CR126" s="790"/>
      <c r="CS126" s="790"/>
      <c r="CT126" s="790"/>
      <c r="CU126" s="790"/>
      <c r="CV126" s="790"/>
      <c r="CW126" s="790"/>
      <c r="CX126" s="790"/>
      <c r="CY126" s="790"/>
      <c r="CZ126" s="790"/>
      <c r="DA126" s="790"/>
      <c r="DB126" s="790"/>
      <c r="DC126" s="790"/>
      <c r="DD126" s="790"/>
      <c r="DE126" s="790"/>
      <c r="DF126" s="791"/>
      <c r="DG126" s="856" t="s">
        <v>175</v>
      </c>
      <c r="DH126" s="857"/>
      <c r="DI126" s="857"/>
      <c r="DJ126" s="857"/>
      <c r="DK126" s="857"/>
      <c r="DL126" s="857" t="s">
        <v>394</v>
      </c>
      <c r="DM126" s="857"/>
      <c r="DN126" s="857"/>
      <c r="DO126" s="857"/>
      <c r="DP126" s="857"/>
      <c r="DQ126" s="857" t="s">
        <v>175</v>
      </c>
      <c r="DR126" s="857"/>
      <c r="DS126" s="857"/>
      <c r="DT126" s="857"/>
      <c r="DU126" s="857"/>
      <c r="DV126" s="834" t="s">
        <v>394</v>
      </c>
      <c r="DW126" s="834"/>
      <c r="DX126" s="834"/>
      <c r="DY126" s="834"/>
      <c r="DZ126" s="835"/>
    </row>
    <row r="127" spans="1:130" s="246" customFormat="1" ht="26.25" customHeight="1">
      <c r="A127" s="862"/>
      <c r="B127" s="863"/>
      <c r="C127" s="881" t="s">
        <v>483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175</v>
      </c>
      <c r="AB127" s="820"/>
      <c r="AC127" s="820"/>
      <c r="AD127" s="820"/>
      <c r="AE127" s="821"/>
      <c r="AF127" s="822" t="s">
        <v>175</v>
      </c>
      <c r="AG127" s="820"/>
      <c r="AH127" s="820"/>
      <c r="AI127" s="820"/>
      <c r="AJ127" s="821"/>
      <c r="AK127" s="822" t="s">
        <v>175</v>
      </c>
      <c r="AL127" s="820"/>
      <c r="AM127" s="820"/>
      <c r="AN127" s="820"/>
      <c r="AO127" s="821"/>
      <c r="AP127" s="867" t="s">
        <v>175</v>
      </c>
      <c r="AQ127" s="868"/>
      <c r="AR127" s="868"/>
      <c r="AS127" s="868"/>
      <c r="AT127" s="869"/>
      <c r="AU127" s="282"/>
      <c r="AV127" s="282"/>
      <c r="AW127" s="282"/>
      <c r="AX127" s="884" t="s">
        <v>484</v>
      </c>
      <c r="AY127" s="852"/>
      <c r="AZ127" s="852"/>
      <c r="BA127" s="852"/>
      <c r="BB127" s="852"/>
      <c r="BC127" s="852"/>
      <c r="BD127" s="852"/>
      <c r="BE127" s="853"/>
      <c r="BF127" s="851" t="s">
        <v>485</v>
      </c>
      <c r="BG127" s="852"/>
      <c r="BH127" s="852"/>
      <c r="BI127" s="852"/>
      <c r="BJ127" s="852"/>
      <c r="BK127" s="852"/>
      <c r="BL127" s="853"/>
      <c r="BM127" s="851" t="s">
        <v>486</v>
      </c>
      <c r="BN127" s="852"/>
      <c r="BO127" s="852"/>
      <c r="BP127" s="852"/>
      <c r="BQ127" s="852"/>
      <c r="BR127" s="852"/>
      <c r="BS127" s="853"/>
      <c r="BT127" s="851" t="s">
        <v>487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488</v>
      </c>
      <c r="CQ127" s="790"/>
      <c r="CR127" s="790"/>
      <c r="CS127" s="790"/>
      <c r="CT127" s="790"/>
      <c r="CU127" s="790"/>
      <c r="CV127" s="790"/>
      <c r="CW127" s="790"/>
      <c r="CX127" s="790"/>
      <c r="CY127" s="790"/>
      <c r="CZ127" s="790"/>
      <c r="DA127" s="790"/>
      <c r="DB127" s="790"/>
      <c r="DC127" s="790"/>
      <c r="DD127" s="790"/>
      <c r="DE127" s="790"/>
      <c r="DF127" s="791"/>
      <c r="DG127" s="856" t="s">
        <v>175</v>
      </c>
      <c r="DH127" s="857"/>
      <c r="DI127" s="857"/>
      <c r="DJ127" s="857"/>
      <c r="DK127" s="857"/>
      <c r="DL127" s="857" t="s">
        <v>175</v>
      </c>
      <c r="DM127" s="857"/>
      <c r="DN127" s="857"/>
      <c r="DO127" s="857"/>
      <c r="DP127" s="857"/>
      <c r="DQ127" s="857" t="s">
        <v>175</v>
      </c>
      <c r="DR127" s="857"/>
      <c r="DS127" s="857"/>
      <c r="DT127" s="857"/>
      <c r="DU127" s="857"/>
      <c r="DV127" s="834" t="s">
        <v>394</v>
      </c>
      <c r="DW127" s="834"/>
      <c r="DX127" s="834"/>
      <c r="DY127" s="834"/>
      <c r="DZ127" s="835"/>
    </row>
    <row r="128" spans="1:130" s="246" customFormat="1" ht="26.25" customHeight="1" thickBot="1">
      <c r="A128" s="836" t="s">
        <v>489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490</v>
      </c>
      <c r="X128" s="838"/>
      <c r="Y128" s="838"/>
      <c r="Z128" s="839"/>
      <c r="AA128" s="840">
        <v>8020</v>
      </c>
      <c r="AB128" s="841"/>
      <c r="AC128" s="841"/>
      <c r="AD128" s="841"/>
      <c r="AE128" s="842"/>
      <c r="AF128" s="843">
        <v>8020</v>
      </c>
      <c r="AG128" s="841"/>
      <c r="AH128" s="841"/>
      <c r="AI128" s="841"/>
      <c r="AJ128" s="842"/>
      <c r="AK128" s="843">
        <v>8020</v>
      </c>
      <c r="AL128" s="841"/>
      <c r="AM128" s="841"/>
      <c r="AN128" s="841"/>
      <c r="AO128" s="842"/>
      <c r="AP128" s="844"/>
      <c r="AQ128" s="845"/>
      <c r="AR128" s="845"/>
      <c r="AS128" s="845"/>
      <c r="AT128" s="846"/>
      <c r="AU128" s="282"/>
      <c r="AV128" s="282"/>
      <c r="AW128" s="282"/>
      <c r="AX128" s="847" t="s">
        <v>491</v>
      </c>
      <c r="AY128" s="848"/>
      <c r="AZ128" s="848"/>
      <c r="BA128" s="848"/>
      <c r="BB128" s="848"/>
      <c r="BC128" s="848"/>
      <c r="BD128" s="848"/>
      <c r="BE128" s="849"/>
      <c r="BF128" s="826" t="s">
        <v>394</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492</v>
      </c>
      <c r="CQ128" s="768"/>
      <c r="CR128" s="768"/>
      <c r="CS128" s="768"/>
      <c r="CT128" s="768"/>
      <c r="CU128" s="768"/>
      <c r="CV128" s="768"/>
      <c r="CW128" s="768"/>
      <c r="CX128" s="768"/>
      <c r="CY128" s="768"/>
      <c r="CZ128" s="768"/>
      <c r="DA128" s="768"/>
      <c r="DB128" s="768"/>
      <c r="DC128" s="768"/>
      <c r="DD128" s="768"/>
      <c r="DE128" s="768"/>
      <c r="DF128" s="769"/>
      <c r="DG128" s="830" t="s">
        <v>394</v>
      </c>
      <c r="DH128" s="831"/>
      <c r="DI128" s="831"/>
      <c r="DJ128" s="831"/>
      <c r="DK128" s="831"/>
      <c r="DL128" s="831" t="s">
        <v>175</v>
      </c>
      <c r="DM128" s="831"/>
      <c r="DN128" s="831"/>
      <c r="DO128" s="831"/>
      <c r="DP128" s="831"/>
      <c r="DQ128" s="831" t="s">
        <v>175</v>
      </c>
      <c r="DR128" s="831"/>
      <c r="DS128" s="831"/>
      <c r="DT128" s="831"/>
      <c r="DU128" s="831"/>
      <c r="DV128" s="832" t="s">
        <v>175</v>
      </c>
      <c r="DW128" s="832"/>
      <c r="DX128" s="832"/>
      <c r="DY128" s="832"/>
      <c r="DZ128" s="833"/>
    </row>
    <row r="129" spans="1:131" s="246" customFormat="1" ht="26.25" customHeight="1">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493</v>
      </c>
      <c r="X129" s="817"/>
      <c r="Y129" s="817"/>
      <c r="Z129" s="818"/>
      <c r="AA129" s="819">
        <v>2500133</v>
      </c>
      <c r="AB129" s="820"/>
      <c r="AC129" s="820"/>
      <c r="AD129" s="820"/>
      <c r="AE129" s="821"/>
      <c r="AF129" s="822">
        <v>2444580</v>
      </c>
      <c r="AG129" s="820"/>
      <c r="AH129" s="820"/>
      <c r="AI129" s="820"/>
      <c r="AJ129" s="821"/>
      <c r="AK129" s="822">
        <v>2411225</v>
      </c>
      <c r="AL129" s="820"/>
      <c r="AM129" s="820"/>
      <c r="AN129" s="820"/>
      <c r="AO129" s="821"/>
      <c r="AP129" s="823"/>
      <c r="AQ129" s="824"/>
      <c r="AR129" s="824"/>
      <c r="AS129" s="824"/>
      <c r="AT129" s="825"/>
      <c r="AU129" s="284"/>
      <c r="AV129" s="284"/>
      <c r="AW129" s="284"/>
      <c r="AX129" s="789" t="s">
        <v>494</v>
      </c>
      <c r="AY129" s="790"/>
      <c r="AZ129" s="790"/>
      <c r="BA129" s="790"/>
      <c r="BB129" s="790"/>
      <c r="BC129" s="790"/>
      <c r="BD129" s="790"/>
      <c r="BE129" s="791"/>
      <c r="BF129" s="809" t="s">
        <v>175</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496</v>
      </c>
      <c r="X130" s="817"/>
      <c r="Y130" s="817"/>
      <c r="Z130" s="818"/>
      <c r="AA130" s="819">
        <v>367472</v>
      </c>
      <c r="AB130" s="820"/>
      <c r="AC130" s="820"/>
      <c r="AD130" s="820"/>
      <c r="AE130" s="821"/>
      <c r="AF130" s="822">
        <v>367270</v>
      </c>
      <c r="AG130" s="820"/>
      <c r="AH130" s="820"/>
      <c r="AI130" s="820"/>
      <c r="AJ130" s="821"/>
      <c r="AK130" s="822">
        <v>385742</v>
      </c>
      <c r="AL130" s="820"/>
      <c r="AM130" s="820"/>
      <c r="AN130" s="820"/>
      <c r="AO130" s="821"/>
      <c r="AP130" s="823"/>
      <c r="AQ130" s="824"/>
      <c r="AR130" s="824"/>
      <c r="AS130" s="824"/>
      <c r="AT130" s="825"/>
      <c r="AU130" s="284"/>
      <c r="AV130" s="284"/>
      <c r="AW130" s="284"/>
      <c r="AX130" s="789" t="s">
        <v>497</v>
      </c>
      <c r="AY130" s="790"/>
      <c r="AZ130" s="790"/>
      <c r="BA130" s="790"/>
      <c r="BB130" s="790"/>
      <c r="BC130" s="790"/>
      <c r="BD130" s="790"/>
      <c r="BE130" s="791"/>
      <c r="BF130" s="792">
        <v>8.3000000000000007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498</v>
      </c>
      <c r="X131" s="800"/>
      <c r="Y131" s="800"/>
      <c r="Z131" s="801"/>
      <c r="AA131" s="802">
        <v>2132661</v>
      </c>
      <c r="AB131" s="803"/>
      <c r="AC131" s="803"/>
      <c r="AD131" s="803"/>
      <c r="AE131" s="804"/>
      <c r="AF131" s="805">
        <v>2077310</v>
      </c>
      <c r="AG131" s="803"/>
      <c r="AH131" s="803"/>
      <c r="AI131" s="803"/>
      <c r="AJ131" s="804"/>
      <c r="AK131" s="805">
        <v>2025483</v>
      </c>
      <c r="AL131" s="803"/>
      <c r="AM131" s="803"/>
      <c r="AN131" s="803"/>
      <c r="AO131" s="804"/>
      <c r="AP131" s="806"/>
      <c r="AQ131" s="807"/>
      <c r="AR131" s="807"/>
      <c r="AS131" s="807"/>
      <c r="AT131" s="808"/>
      <c r="AU131" s="284"/>
      <c r="AV131" s="284"/>
      <c r="AW131" s="284"/>
      <c r="AX131" s="767" t="s">
        <v>499</v>
      </c>
      <c r="AY131" s="768"/>
      <c r="AZ131" s="768"/>
      <c r="BA131" s="768"/>
      <c r="BB131" s="768"/>
      <c r="BC131" s="768"/>
      <c r="BD131" s="768"/>
      <c r="BE131" s="769"/>
      <c r="BF131" s="770">
        <v>91.7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501</v>
      </c>
      <c r="W132" s="780"/>
      <c r="X132" s="780"/>
      <c r="Y132" s="780"/>
      <c r="Z132" s="781"/>
      <c r="AA132" s="782">
        <v>7.4040365530000001</v>
      </c>
      <c r="AB132" s="783"/>
      <c r="AC132" s="783"/>
      <c r="AD132" s="783"/>
      <c r="AE132" s="784"/>
      <c r="AF132" s="785">
        <v>7.755847707</v>
      </c>
      <c r="AG132" s="783"/>
      <c r="AH132" s="783"/>
      <c r="AI132" s="783"/>
      <c r="AJ132" s="784"/>
      <c r="AK132" s="785">
        <v>9.850292498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502</v>
      </c>
      <c r="W133" s="759"/>
      <c r="X133" s="759"/>
      <c r="Y133" s="759"/>
      <c r="Z133" s="760"/>
      <c r="AA133" s="761">
        <v>6.4</v>
      </c>
      <c r="AB133" s="762"/>
      <c r="AC133" s="762"/>
      <c r="AD133" s="762"/>
      <c r="AE133" s="763"/>
      <c r="AF133" s="761">
        <v>7</v>
      </c>
      <c r="AG133" s="762"/>
      <c r="AH133" s="762"/>
      <c r="AI133" s="762"/>
      <c r="AJ133" s="763"/>
      <c r="AK133" s="761">
        <v>8.3000000000000007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RCFYLUgoG/otG6lbCyKb/Y9uCsSRC5Si8x0W5xba8KIgvFrar0afSMbtLi651mTwIF2fNFmCGmNlRb6pXEQwUQ==" saltValue="UiLGpmTYQcM8ygK3hnD41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1"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uhDr2t0wU47rDk6mQ87VjCqnOkSgiBlV9aRJzC8Q8bDsltn+X0XlHkJoYV8tE8Z1Rtma6KoHNdZdms9LmrdDkg==" saltValue="KYLbqLMhuJwYK+kDgpCq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7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kwFFDbC5Go8VaPbhaVQrH2TstuMTyD+SN1anil2iZ1m6l0mnj+pXGuWuiKFgRQyH6vTTCIcb4PMVtk6msd5wA==" saltValue="Tq7ScLsq4ywQWpxnJHta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B34"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6"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7"/>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0" t="s">
        <v>511</v>
      </c>
      <c r="AL9" s="1191"/>
      <c r="AM9" s="1191"/>
      <c r="AN9" s="1192"/>
      <c r="AO9" s="312">
        <v>707750</v>
      </c>
      <c r="AP9" s="312">
        <v>154026</v>
      </c>
      <c r="AQ9" s="313">
        <v>168530</v>
      </c>
      <c r="AR9" s="314">
        <v>-8.6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0" t="s">
        <v>512</v>
      </c>
      <c r="AL10" s="1191"/>
      <c r="AM10" s="1191"/>
      <c r="AN10" s="1192"/>
      <c r="AO10" s="315">
        <v>99160</v>
      </c>
      <c r="AP10" s="315">
        <v>21580</v>
      </c>
      <c r="AQ10" s="316">
        <v>21048</v>
      </c>
      <c r="AR10" s="317">
        <v>2.5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0" t="s">
        <v>513</v>
      </c>
      <c r="AL11" s="1191"/>
      <c r="AM11" s="1191"/>
      <c r="AN11" s="1192"/>
      <c r="AO11" s="315">
        <v>66457</v>
      </c>
      <c r="AP11" s="315">
        <v>14463</v>
      </c>
      <c r="AQ11" s="316">
        <v>26640</v>
      </c>
      <c r="AR11" s="317">
        <v>-45.7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0" t="s">
        <v>514</v>
      </c>
      <c r="AL12" s="1191"/>
      <c r="AM12" s="1191"/>
      <c r="AN12" s="1192"/>
      <c r="AO12" s="315" t="s">
        <v>515</v>
      </c>
      <c r="AP12" s="315" t="s">
        <v>515</v>
      </c>
      <c r="AQ12" s="316">
        <v>1878</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0" t="s">
        <v>516</v>
      </c>
      <c r="AL13" s="1191"/>
      <c r="AM13" s="1191"/>
      <c r="AN13" s="1192"/>
      <c r="AO13" s="315" t="s">
        <v>515</v>
      </c>
      <c r="AP13" s="315" t="s">
        <v>515</v>
      </c>
      <c r="AQ13" s="316" t="s">
        <v>515</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0" t="s">
        <v>517</v>
      </c>
      <c r="AL14" s="1191"/>
      <c r="AM14" s="1191"/>
      <c r="AN14" s="1192"/>
      <c r="AO14" s="315">
        <v>67768</v>
      </c>
      <c r="AP14" s="315">
        <v>14748</v>
      </c>
      <c r="AQ14" s="316">
        <v>7469</v>
      </c>
      <c r="AR14" s="317">
        <v>97.5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0" t="s">
        <v>518</v>
      </c>
      <c r="AL15" s="1191"/>
      <c r="AM15" s="1191"/>
      <c r="AN15" s="1192"/>
      <c r="AO15" s="315">
        <v>22446</v>
      </c>
      <c r="AP15" s="315">
        <v>4885</v>
      </c>
      <c r="AQ15" s="316">
        <v>4705</v>
      </c>
      <c r="AR15" s="317">
        <v>3.8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3" t="s">
        <v>519</v>
      </c>
      <c r="AL16" s="1194"/>
      <c r="AM16" s="1194"/>
      <c r="AN16" s="1195"/>
      <c r="AO16" s="315">
        <v>-56111</v>
      </c>
      <c r="AP16" s="315">
        <v>-12211</v>
      </c>
      <c r="AQ16" s="316">
        <v>-16375</v>
      </c>
      <c r="AR16" s="317">
        <v>-25.4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3" t="s">
        <v>192</v>
      </c>
      <c r="AL17" s="1194"/>
      <c r="AM17" s="1194"/>
      <c r="AN17" s="1195"/>
      <c r="AO17" s="315">
        <v>907470</v>
      </c>
      <c r="AP17" s="315">
        <v>197491</v>
      </c>
      <c r="AQ17" s="316">
        <v>213894</v>
      </c>
      <c r="AR17" s="317">
        <v>-7.7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7" t="s">
        <v>524</v>
      </c>
      <c r="AL21" s="1188"/>
      <c r="AM21" s="1188"/>
      <c r="AN21" s="1189"/>
      <c r="AO21" s="327">
        <v>19.59</v>
      </c>
      <c r="AP21" s="328">
        <v>19.28</v>
      </c>
      <c r="AQ21" s="329">
        <v>0.31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7" t="s">
        <v>525</v>
      </c>
      <c r="AL22" s="1188"/>
      <c r="AM22" s="1188"/>
      <c r="AN22" s="1189"/>
      <c r="AO22" s="332">
        <v>99.6</v>
      </c>
      <c r="AP22" s="333">
        <v>95</v>
      </c>
      <c r="AQ22" s="334">
        <v>4.5999999999999996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6"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7"/>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8" t="s">
        <v>529</v>
      </c>
      <c r="AL32" s="1179"/>
      <c r="AM32" s="1179"/>
      <c r="AN32" s="1180"/>
      <c r="AO32" s="342">
        <v>332860</v>
      </c>
      <c r="AP32" s="342">
        <v>72440</v>
      </c>
      <c r="AQ32" s="343">
        <v>102582</v>
      </c>
      <c r="AR32" s="344">
        <v>-29.4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8" t="s">
        <v>530</v>
      </c>
      <c r="AL33" s="1179"/>
      <c r="AM33" s="1179"/>
      <c r="AN33" s="1180"/>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8" t="s">
        <v>531</v>
      </c>
      <c r="AL34" s="1179"/>
      <c r="AM34" s="1179"/>
      <c r="AN34" s="1180"/>
      <c r="AO34" s="342" t="s">
        <v>515</v>
      </c>
      <c r="AP34" s="342" t="s">
        <v>515</v>
      </c>
      <c r="AQ34" s="343" t="s">
        <v>515</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8" t="s">
        <v>532</v>
      </c>
      <c r="AL35" s="1179"/>
      <c r="AM35" s="1179"/>
      <c r="AN35" s="1180"/>
      <c r="AO35" s="342">
        <v>244993</v>
      </c>
      <c r="AP35" s="342">
        <v>53317</v>
      </c>
      <c r="AQ35" s="343">
        <v>28843</v>
      </c>
      <c r="AR35" s="344">
        <v>84.9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8" t="s">
        <v>533</v>
      </c>
      <c r="AL36" s="1179"/>
      <c r="AM36" s="1179"/>
      <c r="AN36" s="1180"/>
      <c r="AO36" s="342">
        <v>5335</v>
      </c>
      <c r="AP36" s="342">
        <v>1161</v>
      </c>
      <c r="AQ36" s="343">
        <v>2374</v>
      </c>
      <c r="AR36" s="344">
        <v>-51.1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8" t="s">
        <v>534</v>
      </c>
      <c r="AL37" s="1179"/>
      <c r="AM37" s="1179"/>
      <c r="AN37" s="1180"/>
      <c r="AO37" s="342">
        <v>10090</v>
      </c>
      <c r="AP37" s="342">
        <v>2196</v>
      </c>
      <c r="AQ37" s="343">
        <v>1030</v>
      </c>
      <c r="AR37" s="344">
        <v>113.2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1" t="s">
        <v>535</v>
      </c>
      <c r="AL38" s="1182"/>
      <c r="AM38" s="1182"/>
      <c r="AN38" s="1183"/>
      <c r="AO38" s="345" t="s">
        <v>515</v>
      </c>
      <c r="AP38" s="345" t="s">
        <v>515</v>
      </c>
      <c r="AQ38" s="346">
        <v>19</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1" t="s">
        <v>536</v>
      </c>
      <c r="AL39" s="1182"/>
      <c r="AM39" s="1182"/>
      <c r="AN39" s="1183"/>
      <c r="AO39" s="342">
        <v>-8020</v>
      </c>
      <c r="AP39" s="342">
        <v>-1745</v>
      </c>
      <c r="AQ39" s="343">
        <v>-3618</v>
      </c>
      <c r="AR39" s="344">
        <v>-51.8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8" t="s">
        <v>537</v>
      </c>
      <c r="AL40" s="1179"/>
      <c r="AM40" s="1179"/>
      <c r="AN40" s="1180"/>
      <c r="AO40" s="342">
        <v>-385742</v>
      </c>
      <c r="AP40" s="342">
        <v>-83948</v>
      </c>
      <c r="AQ40" s="343">
        <v>-102150</v>
      </c>
      <c r="AR40" s="344">
        <v>-17.8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4" t="s">
        <v>305</v>
      </c>
      <c r="AL41" s="1185"/>
      <c r="AM41" s="1185"/>
      <c r="AN41" s="1186"/>
      <c r="AO41" s="342">
        <v>199516</v>
      </c>
      <c r="AP41" s="342">
        <v>43420</v>
      </c>
      <c r="AQ41" s="343">
        <v>29081</v>
      </c>
      <c r="AR41" s="344">
        <v>49.3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1" t="s">
        <v>506</v>
      </c>
      <c r="AN49" s="1173" t="s">
        <v>541</v>
      </c>
      <c r="AO49" s="1174"/>
      <c r="AP49" s="1174"/>
      <c r="AQ49" s="1174"/>
      <c r="AR49" s="1175"/>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2"/>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634569</v>
      </c>
      <c r="AN51" s="364">
        <v>125359</v>
      </c>
      <c r="AO51" s="365">
        <v>-32.5</v>
      </c>
      <c r="AP51" s="366">
        <v>128485</v>
      </c>
      <c r="AQ51" s="367">
        <v>8.6999999999999993</v>
      </c>
      <c r="AR51" s="368">
        <v>-41.2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442434</v>
      </c>
      <c r="AN52" s="372">
        <v>87403</v>
      </c>
      <c r="AO52" s="373">
        <v>47.4</v>
      </c>
      <c r="AP52" s="374">
        <v>62765</v>
      </c>
      <c r="AQ52" s="375">
        <v>9.9</v>
      </c>
      <c r="AR52" s="376">
        <v>37.5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828224</v>
      </c>
      <c r="AN53" s="364">
        <v>166645</v>
      </c>
      <c r="AO53" s="365">
        <v>32.9</v>
      </c>
      <c r="AP53" s="366">
        <v>245039</v>
      </c>
      <c r="AQ53" s="367">
        <v>90.7</v>
      </c>
      <c r="AR53" s="368">
        <v>-57.8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439106</v>
      </c>
      <c r="AN54" s="372">
        <v>88351</v>
      </c>
      <c r="AO54" s="373">
        <v>1.1000000000000001</v>
      </c>
      <c r="AP54" s="374">
        <v>108922</v>
      </c>
      <c r="AQ54" s="375">
        <v>73.5</v>
      </c>
      <c r="AR54" s="376">
        <v>-72.400000000000006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1442462</v>
      </c>
      <c r="AN55" s="364">
        <v>297660</v>
      </c>
      <c r="AO55" s="365">
        <v>78.599999999999994</v>
      </c>
      <c r="AP55" s="366">
        <v>237994</v>
      </c>
      <c r="AQ55" s="367">
        <v>-2.9</v>
      </c>
      <c r="AR55" s="368">
        <v>81.5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733170</v>
      </c>
      <c r="AN56" s="372">
        <v>151294</v>
      </c>
      <c r="AO56" s="373">
        <v>71.2</v>
      </c>
      <c r="AP56" s="374">
        <v>110361</v>
      </c>
      <c r="AQ56" s="375">
        <v>1.3</v>
      </c>
      <c r="AR56" s="376">
        <v>69.900000000000006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930569</v>
      </c>
      <c r="AN57" s="364">
        <v>197825</v>
      </c>
      <c r="AO57" s="365">
        <v>-33.5</v>
      </c>
      <c r="AP57" s="366">
        <v>267911</v>
      </c>
      <c r="AQ57" s="367">
        <v>12.6</v>
      </c>
      <c r="AR57" s="368">
        <v>-46.1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684857</v>
      </c>
      <c r="AN58" s="372">
        <v>145590</v>
      </c>
      <c r="AO58" s="373">
        <v>-3.8</v>
      </c>
      <c r="AP58" s="374">
        <v>106425</v>
      </c>
      <c r="AQ58" s="375">
        <v>-3.6</v>
      </c>
      <c r="AR58" s="376">
        <v>-0.2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503429</v>
      </c>
      <c r="AN59" s="364">
        <v>109560</v>
      </c>
      <c r="AO59" s="365">
        <v>-44.6</v>
      </c>
      <c r="AP59" s="366">
        <v>228215</v>
      </c>
      <c r="AQ59" s="367">
        <v>-14.8</v>
      </c>
      <c r="AR59" s="368">
        <v>-29.8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238207</v>
      </c>
      <c r="AN60" s="372">
        <v>51840</v>
      </c>
      <c r="AO60" s="373">
        <v>-64.400000000000006</v>
      </c>
      <c r="AP60" s="374">
        <v>117571</v>
      </c>
      <c r="AQ60" s="375">
        <v>10.5</v>
      </c>
      <c r="AR60" s="376">
        <v>-74.900000000000006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867851</v>
      </c>
      <c r="AN61" s="379">
        <v>179410</v>
      </c>
      <c r="AO61" s="380">
        <v>0.2</v>
      </c>
      <c r="AP61" s="381">
        <v>221529</v>
      </c>
      <c r="AQ61" s="382">
        <v>18.899999999999999</v>
      </c>
      <c r="AR61" s="368">
        <v>-18.7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507555</v>
      </c>
      <c r="AN62" s="372">
        <v>104896</v>
      </c>
      <c r="AO62" s="373">
        <v>10.3</v>
      </c>
      <c r="AP62" s="374">
        <v>101209</v>
      </c>
      <c r="AQ62" s="375">
        <v>18.3</v>
      </c>
      <c r="AR62" s="376">
        <v>-8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8IYMNcuyGwjBwvIA4q9vi6ceheRMX/fKKIrvPf5j4w8FO3fEy+UHt3eSW71QjAoGHACTd+ub24yzAk/Gse6mqg==" saltValue="nUKx317uw8uZI+ZkBjCR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90" zoomScaleNormal="100" zoomScaleSheetLayoutView="55" workbookViewId="0">
      <selection activeCell="AF101" sqref="AF101"/>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E+8d7321a+lYxsUlYZtvu4npRMOaASE6qiidUDzR0mkgJjTTaLTD/MZqEPc5ZUTbI2ixH/ENGyQzUQfToPkzA==" saltValue="8XhoANMKbDME2vF8ucdB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1"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TWwjTQ2AkUZJnb9nCJXX9nVCf3P3rGsj6vX4qIIUN5mJKvxvPoB0pj+a8uoGwTLegMC3ZxDV1YB4oZskmC8Hw==" saltValue="O7/dGZwz5/HXUbApBFps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96" t="s">
        <v>3</v>
      </c>
      <c r="D47" s="1196"/>
      <c r="E47" s="1197"/>
      <c r="F47" s="11">
        <v>24.58</v>
      </c>
      <c r="G47" s="12">
        <v>34.340000000000003</v>
      </c>
      <c r="H47" s="12">
        <v>42.1</v>
      </c>
      <c r="I47" s="12">
        <v>43.11</v>
      </c>
      <c r="J47" s="13">
        <v>39.78</v>
      </c>
    </row>
    <row r="48" spans="2:10" ht="57.75" customHeight="1">
      <c r="B48" s="14"/>
      <c r="C48" s="1198" t="s">
        <v>4</v>
      </c>
      <c r="D48" s="1198"/>
      <c r="E48" s="1199"/>
      <c r="F48" s="15">
        <v>8.7899999999999991</v>
      </c>
      <c r="G48" s="16">
        <v>12.47</v>
      </c>
      <c r="H48" s="16">
        <v>12.4</v>
      </c>
      <c r="I48" s="16">
        <v>9.89</v>
      </c>
      <c r="J48" s="17">
        <v>2.88</v>
      </c>
    </row>
    <row r="49" spans="2:10" ht="57.75" customHeight="1" thickBot="1">
      <c r="B49" s="18"/>
      <c r="C49" s="1200" t="s">
        <v>5</v>
      </c>
      <c r="D49" s="1200"/>
      <c r="E49" s="1201"/>
      <c r="F49" s="19">
        <v>4.95</v>
      </c>
      <c r="G49" s="20">
        <v>14.15</v>
      </c>
      <c r="H49" s="20">
        <v>6.99</v>
      </c>
      <c r="I49" s="20" t="s">
        <v>562</v>
      </c>
      <c r="J49" s="21" t="s">
        <v>563</v>
      </c>
    </row>
    <row r="50" spans="2:10" ht="13.5" customHeight="1"/>
    <row r="51" spans="2:10" ht="13.5" hidden="1" customHeight="1"/>
    <row r="52" spans="2:10" ht="13.5" hidden="1" customHeight="1"/>
    <row r="53" spans="2:10" ht="13.5" hidden="1" customHeight="1"/>
  </sheetData>
  <sheetProtection algorithmName="SHA-512" hashValue="kY7C5nryXfSYOpMV4t8ZIrw2BogTbG+nF7lwI9fegU/uC5F46STU3TZF8UoV1TzF5DidCwb1qUKi3Ezsf2TpSg==" saltValue="+NdblDrN0VKuwTnTT4pP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08" t="s">
        <v>564</v>
      </c>
      <c r="D34" s="1208"/>
      <c r="E34" s="1209"/>
      <c r="F34" s="32">
        <v>8.8699999999999992</v>
      </c>
      <c r="G34" s="33">
        <v>12.13</v>
      </c>
      <c r="H34" s="33">
        <v>11.93</v>
      </c>
      <c r="I34" s="33">
        <v>9.89</v>
      </c>
      <c r="J34" s="34">
        <v>2.87</v>
      </c>
      <c r="K34" s="22"/>
      <c r="L34" s="22"/>
      <c r="M34" s="22"/>
      <c r="N34" s="22"/>
      <c r="O34" s="22"/>
      <c r="P34" s="22"/>
    </row>
    <row r="35" spans="1:16" ht="39" customHeight="1">
      <c r="A35" s="22"/>
      <c r="B35" s="35"/>
      <c r="C35" s="1202" t="s">
        <v>565</v>
      </c>
      <c r="D35" s="1203"/>
      <c r="E35" s="1204"/>
      <c r="F35" s="36">
        <v>0.73</v>
      </c>
      <c r="G35" s="37">
        <v>1.17</v>
      </c>
      <c r="H35" s="37">
        <v>0.86</v>
      </c>
      <c r="I35" s="37">
        <v>0.39</v>
      </c>
      <c r="J35" s="38">
        <v>0.82</v>
      </c>
      <c r="K35" s="22"/>
      <c r="L35" s="22"/>
      <c r="M35" s="22"/>
      <c r="N35" s="22"/>
      <c r="O35" s="22"/>
      <c r="P35" s="22"/>
    </row>
    <row r="36" spans="1:16" ht="39" customHeight="1">
      <c r="A36" s="22"/>
      <c r="B36" s="35"/>
      <c r="C36" s="1202" t="s">
        <v>566</v>
      </c>
      <c r="D36" s="1203"/>
      <c r="E36" s="1204"/>
      <c r="F36" s="36" t="s">
        <v>515</v>
      </c>
      <c r="G36" s="37" t="s">
        <v>515</v>
      </c>
      <c r="H36" s="37">
        <v>0.23</v>
      </c>
      <c r="I36" s="37">
        <v>0.16</v>
      </c>
      <c r="J36" s="38">
        <v>0.27</v>
      </c>
      <c r="K36" s="22"/>
      <c r="L36" s="22"/>
      <c r="M36" s="22"/>
      <c r="N36" s="22"/>
      <c r="O36" s="22"/>
      <c r="P36" s="22"/>
    </row>
    <row r="37" spans="1:16" ht="39" customHeight="1">
      <c r="A37" s="22"/>
      <c r="B37" s="35"/>
      <c r="C37" s="1202" t="s">
        <v>567</v>
      </c>
      <c r="D37" s="1203"/>
      <c r="E37" s="1204"/>
      <c r="F37" s="36" t="s">
        <v>515</v>
      </c>
      <c r="G37" s="37" t="s">
        <v>515</v>
      </c>
      <c r="H37" s="37">
        <v>0.13</v>
      </c>
      <c r="I37" s="37">
        <v>0.17</v>
      </c>
      <c r="J37" s="38">
        <v>0.21</v>
      </c>
      <c r="K37" s="22"/>
      <c r="L37" s="22"/>
      <c r="M37" s="22"/>
      <c r="N37" s="22"/>
      <c r="O37" s="22"/>
      <c r="P37" s="22"/>
    </row>
    <row r="38" spans="1:16" ht="39" customHeight="1">
      <c r="A38" s="22"/>
      <c r="B38" s="35"/>
      <c r="C38" s="1202" t="s">
        <v>568</v>
      </c>
      <c r="D38" s="1203"/>
      <c r="E38" s="1204"/>
      <c r="F38" s="36">
        <v>0.13</v>
      </c>
      <c r="G38" s="37">
        <v>0.47</v>
      </c>
      <c r="H38" s="37">
        <v>0.34</v>
      </c>
      <c r="I38" s="37">
        <v>0.34</v>
      </c>
      <c r="J38" s="38">
        <v>0.2</v>
      </c>
      <c r="K38" s="22"/>
      <c r="L38" s="22"/>
      <c r="M38" s="22"/>
      <c r="N38" s="22"/>
      <c r="O38" s="22"/>
      <c r="P38" s="22"/>
    </row>
    <row r="39" spans="1:16" ht="39" customHeight="1">
      <c r="A39" s="22"/>
      <c r="B39" s="35"/>
      <c r="C39" s="1202" t="s">
        <v>569</v>
      </c>
      <c r="D39" s="1203"/>
      <c r="E39" s="1204"/>
      <c r="F39" s="36">
        <v>0.09</v>
      </c>
      <c r="G39" s="37">
        <v>7.0000000000000007E-2</v>
      </c>
      <c r="H39" s="37">
        <v>0.03</v>
      </c>
      <c r="I39" s="37">
        <v>0.08</v>
      </c>
      <c r="J39" s="38">
        <v>0.13</v>
      </c>
      <c r="K39" s="22"/>
      <c r="L39" s="22"/>
      <c r="M39" s="22"/>
      <c r="N39" s="22"/>
      <c r="O39" s="22"/>
      <c r="P39" s="22"/>
    </row>
    <row r="40" spans="1:16" ht="39" customHeight="1">
      <c r="A40" s="22"/>
      <c r="B40" s="35"/>
      <c r="C40" s="1202" t="s">
        <v>570</v>
      </c>
      <c r="D40" s="1203"/>
      <c r="E40" s="1204"/>
      <c r="F40" s="36">
        <v>0.02</v>
      </c>
      <c r="G40" s="37">
        <v>0.03</v>
      </c>
      <c r="H40" s="37">
        <v>0.04</v>
      </c>
      <c r="I40" s="37">
        <v>0.06</v>
      </c>
      <c r="J40" s="38">
        <v>0.1</v>
      </c>
      <c r="K40" s="22"/>
      <c r="L40" s="22"/>
      <c r="M40" s="22"/>
      <c r="N40" s="22"/>
      <c r="O40" s="22"/>
      <c r="P40" s="22"/>
    </row>
    <row r="41" spans="1:16" ht="39" customHeight="1">
      <c r="A41" s="22"/>
      <c r="B41" s="35"/>
      <c r="C41" s="1202"/>
      <c r="D41" s="1203"/>
      <c r="E41" s="1204"/>
      <c r="F41" s="36"/>
      <c r="G41" s="37"/>
      <c r="H41" s="37"/>
      <c r="I41" s="37"/>
      <c r="J41" s="38"/>
      <c r="K41" s="22"/>
      <c r="L41" s="22"/>
      <c r="M41" s="22"/>
      <c r="N41" s="22"/>
      <c r="O41" s="22"/>
      <c r="P41" s="22"/>
    </row>
    <row r="42" spans="1:16" ht="39" customHeight="1">
      <c r="A42" s="22"/>
      <c r="B42" s="39"/>
      <c r="C42" s="1202" t="s">
        <v>571</v>
      </c>
      <c r="D42" s="1203"/>
      <c r="E42" s="1204"/>
      <c r="F42" s="36" t="s">
        <v>572</v>
      </c>
      <c r="G42" s="37" t="s">
        <v>515</v>
      </c>
      <c r="H42" s="37" t="s">
        <v>515</v>
      </c>
      <c r="I42" s="37" t="s">
        <v>515</v>
      </c>
      <c r="J42" s="38" t="s">
        <v>515</v>
      </c>
      <c r="K42" s="22"/>
      <c r="L42" s="22"/>
      <c r="M42" s="22"/>
      <c r="N42" s="22"/>
      <c r="O42" s="22"/>
      <c r="P42" s="22"/>
    </row>
    <row r="43" spans="1:16" ht="39" customHeight="1" thickBot="1">
      <c r="A43" s="22"/>
      <c r="B43" s="40"/>
      <c r="C43" s="1205" t="s">
        <v>573</v>
      </c>
      <c r="D43" s="1206"/>
      <c r="E43" s="1207"/>
      <c r="F43" s="41">
        <v>0.21</v>
      </c>
      <c r="G43" s="42">
        <v>0.67</v>
      </c>
      <c r="H43" s="42">
        <v>0.46</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2BqAypGKD3EvY4ugEOgw/eQRQEUGmOJFVksu31VBLSBnjVfFo7T4COetecqBZolHrtSySKAYiKZDcO13sinVw==" saltValue="eAMPvDiDbUq7cEzAFwpf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0" zoomScaleSheetLayoutView="55" workbookViewId="0">
      <selection activeCell="K46" sqref="K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28" t="s">
        <v>11</v>
      </c>
      <c r="C45" s="1229"/>
      <c r="D45" s="58"/>
      <c r="E45" s="1234" t="s">
        <v>12</v>
      </c>
      <c r="F45" s="1234"/>
      <c r="G45" s="1234"/>
      <c r="H45" s="1234"/>
      <c r="I45" s="1234"/>
      <c r="J45" s="1235"/>
      <c r="K45" s="59">
        <v>306</v>
      </c>
      <c r="L45" s="60">
        <v>287</v>
      </c>
      <c r="M45" s="60">
        <v>308</v>
      </c>
      <c r="N45" s="60">
        <v>320</v>
      </c>
      <c r="O45" s="61">
        <v>333</v>
      </c>
      <c r="P45" s="48"/>
      <c r="Q45" s="48"/>
      <c r="R45" s="48"/>
      <c r="S45" s="48"/>
      <c r="T45" s="48"/>
      <c r="U45" s="48"/>
    </row>
    <row r="46" spans="1:21" ht="30.75" customHeight="1">
      <c r="A46" s="48"/>
      <c r="B46" s="1230"/>
      <c r="C46" s="1231"/>
      <c r="D46" s="62"/>
      <c r="E46" s="1212" t="s">
        <v>13</v>
      </c>
      <c r="F46" s="1212"/>
      <c r="G46" s="1212"/>
      <c r="H46" s="1212"/>
      <c r="I46" s="1212"/>
      <c r="J46" s="1213"/>
      <c r="K46" s="63" t="s">
        <v>515</v>
      </c>
      <c r="L46" s="64" t="s">
        <v>515</v>
      </c>
      <c r="M46" s="64" t="s">
        <v>515</v>
      </c>
      <c r="N46" s="64" t="s">
        <v>515</v>
      </c>
      <c r="O46" s="65" t="s">
        <v>515</v>
      </c>
      <c r="P46" s="48"/>
      <c r="Q46" s="48"/>
      <c r="R46" s="48"/>
      <c r="S46" s="48"/>
      <c r="T46" s="48"/>
      <c r="U46" s="48"/>
    </row>
    <row r="47" spans="1:21" ht="30.75" customHeight="1">
      <c r="A47" s="48"/>
      <c r="B47" s="1230"/>
      <c r="C47" s="1231"/>
      <c r="D47" s="62"/>
      <c r="E47" s="1212" t="s">
        <v>14</v>
      </c>
      <c r="F47" s="1212"/>
      <c r="G47" s="1212"/>
      <c r="H47" s="1212"/>
      <c r="I47" s="1212"/>
      <c r="J47" s="1213"/>
      <c r="K47" s="63" t="s">
        <v>515</v>
      </c>
      <c r="L47" s="64" t="s">
        <v>515</v>
      </c>
      <c r="M47" s="64" t="s">
        <v>515</v>
      </c>
      <c r="N47" s="64" t="s">
        <v>515</v>
      </c>
      <c r="O47" s="65" t="s">
        <v>515</v>
      </c>
      <c r="P47" s="48"/>
      <c r="Q47" s="48"/>
      <c r="R47" s="48"/>
      <c r="S47" s="48"/>
      <c r="T47" s="48"/>
      <c r="U47" s="48"/>
    </row>
    <row r="48" spans="1:21" ht="30.75" customHeight="1">
      <c r="A48" s="48"/>
      <c r="B48" s="1230"/>
      <c r="C48" s="1231"/>
      <c r="D48" s="62"/>
      <c r="E48" s="1212" t="s">
        <v>15</v>
      </c>
      <c r="F48" s="1212"/>
      <c r="G48" s="1212"/>
      <c r="H48" s="1212"/>
      <c r="I48" s="1212"/>
      <c r="J48" s="1213"/>
      <c r="K48" s="63">
        <v>183</v>
      </c>
      <c r="L48" s="64">
        <v>178</v>
      </c>
      <c r="M48" s="64">
        <v>205</v>
      </c>
      <c r="N48" s="64">
        <v>196</v>
      </c>
      <c r="O48" s="65">
        <v>245</v>
      </c>
      <c r="P48" s="48"/>
      <c r="Q48" s="48"/>
      <c r="R48" s="48"/>
      <c r="S48" s="48"/>
      <c r="T48" s="48"/>
      <c r="U48" s="48"/>
    </row>
    <row r="49" spans="1:21" ht="30.75" customHeight="1">
      <c r="A49" s="48"/>
      <c r="B49" s="1230"/>
      <c r="C49" s="1231"/>
      <c r="D49" s="62"/>
      <c r="E49" s="1212" t="s">
        <v>16</v>
      </c>
      <c r="F49" s="1212"/>
      <c r="G49" s="1212"/>
      <c r="H49" s="1212"/>
      <c r="I49" s="1212"/>
      <c r="J49" s="1213"/>
      <c r="K49" s="63">
        <v>7</v>
      </c>
      <c r="L49" s="64">
        <v>10</v>
      </c>
      <c r="M49" s="64">
        <v>10</v>
      </c>
      <c r="N49" s="64">
        <v>10</v>
      </c>
      <c r="O49" s="65">
        <v>5</v>
      </c>
      <c r="P49" s="48"/>
      <c r="Q49" s="48"/>
      <c r="R49" s="48"/>
      <c r="S49" s="48"/>
      <c r="T49" s="48"/>
      <c r="U49" s="48"/>
    </row>
    <row r="50" spans="1:21" ht="30.75" customHeight="1">
      <c r="A50" s="48"/>
      <c r="B50" s="1230"/>
      <c r="C50" s="1231"/>
      <c r="D50" s="62"/>
      <c r="E50" s="1212" t="s">
        <v>17</v>
      </c>
      <c r="F50" s="1212"/>
      <c r="G50" s="1212"/>
      <c r="H50" s="1212"/>
      <c r="I50" s="1212"/>
      <c r="J50" s="1213"/>
      <c r="K50" s="63">
        <v>23</v>
      </c>
      <c r="L50" s="64">
        <v>23</v>
      </c>
      <c r="M50" s="64">
        <v>10</v>
      </c>
      <c r="N50" s="64">
        <v>10</v>
      </c>
      <c r="O50" s="65">
        <v>10</v>
      </c>
      <c r="P50" s="48"/>
      <c r="Q50" s="48"/>
      <c r="R50" s="48"/>
      <c r="S50" s="48"/>
      <c r="T50" s="48"/>
      <c r="U50" s="48"/>
    </row>
    <row r="51" spans="1:21" ht="30.75" customHeight="1">
      <c r="A51" s="48"/>
      <c r="B51" s="1232"/>
      <c r="C51" s="1233"/>
      <c r="D51" s="66"/>
      <c r="E51" s="1212" t="s">
        <v>18</v>
      </c>
      <c r="F51" s="1212"/>
      <c r="G51" s="1212"/>
      <c r="H51" s="1212"/>
      <c r="I51" s="1212"/>
      <c r="J51" s="1213"/>
      <c r="K51" s="63">
        <v>0</v>
      </c>
      <c r="L51" s="64">
        <v>0</v>
      </c>
      <c r="M51" s="64">
        <v>0</v>
      </c>
      <c r="N51" s="64" t="s">
        <v>515</v>
      </c>
      <c r="O51" s="65" t="s">
        <v>515</v>
      </c>
      <c r="P51" s="48"/>
      <c r="Q51" s="48"/>
      <c r="R51" s="48"/>
      <c r="S51" s="48"/>
      <c r="T51" s="48"/>
      <c r="U51" s="48"/>
    </row>
    <row r="52" spans="1:21" ht="30.75" customHeight="1">
      <c r="A52" s="48"/>
      <c r="B52" s="1210" t="s">
        <v>19</v>
      </c>
      <c r="C52" s="1211"/>
      <c r="D52" s="66"/>
      <c r="E52" s="1212" t="s">
        <v>20</v>
      </c>
      <c r="F52" s="1212"/>
      <c r="G52" s="1212"/>
      <c r="H52" s="1212"/>
      <c r="I52" s="1212"/>
      <c r="J52" s="1213"/>
      <c r="K52" s="63">
        <v>393</v>
      </c>
      <c r="L52" s="64">
        <v>367</v>
      </c>
      <c r="M52" s="64">
        <v>375</v>
      </c>
      <c r="N52" s="64">
        <v>375</v>
      </c>
      <c r="O52" s="65">
        <v>393</v>
      </c>
      <c r="P52" s="48"/>
      <c r="Q52" s="48"/>
      <c r="R52" s="48"/>
      <c r="S52" s="48"/>
      <c r="T52" s="48"/>
      <c r="U52" s="48"/>
    </row>
    <row r="53" spans="1:21" ht="30.75" customHeight="1" thickBot="1">
      <c r="A53" s="48"/>
      <c r="B53" s="1214" t="s">
        <v>21</v>
      </c>
      <c r="C53" s="1215"/>
      <c r="D53" s="67"/>
      <c r="E53" s="1216" t="s">
        <v>22</v>
      </c>
      <c r="F53" s="1216"/>
      <c r="G53" s="1216"/>
      <c r="H53" s="1216"/>
      <c r="I53" s="1216"/>
      <c r="J53" s="1217"/>
      <c r="K53" s="68">
        <v>126</v>
      </c>
      <c r="L53" s="69">
        <v>131</v>
      </c>
      <c r="M53" s="69">
        <v>158</v>
      </c>
      <c r="N53" s="69">
        <v>161</v>
      </c>
      <c r="O53" s="70">
        <v>200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18" t="s">
        <v>25</v>
      </c>
      <c r="C57" s="1219"/>
      <c r="D57" s="1222" t="s">
        <v>26</v>
      </c>
      <c r="E57" s="1223"/>
      <c r="F57" s="1223"/>
      <c r="G57" s="1223"/>
      <c r="H57" s="1223"/>
      <c r="I57" s="1223"/>
      <c r="J57" s="1224"/>
      <c r="K57" s="82"/>
      <c r="L57" s="83"/>
      <c r="M57" s="83"/>
      <c r="N57" s="83"/>
      <c r="O57" s="84"/>
    </row>
    <row r="58" spans="1:21" ht="31.5" customHeight="1" thickBot="1">
      <c r="B58" s="1220"/>
      <c r="C58" s="1221"/>
      <c r="D58" s="1225" t="s">
        <v>27</v>
      </c>
      <c r="E58" s="1226"/>
      <c r="F58" s="1226"/>
      <c r="G58" s="1226"/>
      <c r="H58" s="1226"/>
      <c r="I58" s="1226"/>
      <c r="J58" s="1227"/>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SxOgExLaliH/xuA9pS0D424FV+//B8HvUjOV00HcJNFPmKI8bobdhI7eMmqH2JPWLwsK54gNin5RUwrTcDDeA==" saltValue="qzM37rbbGcq9ktmcQk2F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48" t="s">
        <v>30</v>
      </c>
      <c r="C41" s="1249"/>
      <c r="D41" s="101"/>
      <c r="E41" s="1250" t="s">
        <v>31</v>
      </c>
      <c r="F41" s="1250"/>
      <c r="G41" s="1250"/>
      <c r="H41" s="1251"/>
      <c r="I41" s="102">
        <v>3805</v>
      </c>
      <c r="J41" s="103">
        <v>4087</v>
      </c>
      <c r="K41" s="103">
        <v>4752</v>
      </c>
      <c r="L41" s="103">
        <v>5257</v>
      </c>
      <c r="M41" s="104">
        <v>5389</v>
      </c>
    </row>
    <row r="42" spans="2:13" ht="27.75" customHeight="1">
      <c r="B42" s="1238"/>
      <c r="C42" s="1239"/>
      <c r="D42" s="105"/>
      <c r="E42" s="1242" t="s">
        <v>32</v>
      </c>
      <c r="F42" s="1242"/>
      <c r="G42" s="1242"/>
      <c r="H42" s="1243"/>
      <c r="I42" s="106">
        <v>23</v>
      </c>
      <c r="J42" s="107">
        <v>13</v>
      </c>
      <c r="K42" s="107">
        <v>10</v>
      </c>
      <c r="L42" s="107">
        <v>10</v>
      </c>
      <c r="M42" s="108" t="s">
        <v>515</v>
      </c>
    </row>
    <row r="43" spans="2:13" ht="27.75" customHeight="1">
      <c r="B43" s="1238"/>
      <c r="C43" s="1239"/>
      <c r="D43" s="105"/>
      <c r="E43" s="1242" t="s">
        <v>33</v>
      </c>
      <c r="F43" s="1242"/>
      <c r="G43" s="1242"/>
      <c r="H43" s="1243"/>
      <c r="I43" s="106">
        <v>2599</v>
      </c>
      <c r="J43" s="107">
        <v>2446</v>
      </c>
      <c r="K43" s="107">
        <v>2534</v>
      </c>
      <c r="L43" s="107">
        <v>2420</v>
      </c>
      <c r="M43" s="108">
        <v>2298</v>
      </c>
    </row>
    <row r="44" spans="2:13" ht="27.75" customHeight="1">
      <c r="B44" s="1238"/>
      <c r="C44" s="1239"/>
      <c r="D44" s="105"/>
      <c r="E44" s="1242" t="s">
        <v>34</v>
      </c>
      <c r="F44" s="1242"/>
      <c r="G44" s="1242"/>
      <c r="H44" s="1243"/>
      <c r="I44" s="106">
        <v>23</v>
      </c>
      <c r="J44" s="107">
        <v>18</v>
      </c>
      <c r="K44" s="107">
        <v>12</v>
      </c>
      <c r="L44" s="107">
        <v>7</v>
      </c>
      <c r="M44" s="108">
        <v>18</v>
      </c>
    </row>
    <row r="45" spans="2:13" ht="27.75" customHeight="1">
      <c r="B45" s="1238"/>
      <c r="C45" s="1239"/>
      <c r="D45" s="105"/>
      <c r="E45" s="1242" t="s">
        <v>35</v>
      </c>
      <c r="F45" s="1242"/>
      <c r="G45" s="1242"/>
      <c r="H45" s="1243"/>
      <c r="I45" s="106">
        <v>338</v>
      </c>
      <c r="J45" s="107">
        <v>488</v>
      </c>
      <c r="K45" s="107">
        <v>367</v>
      </c>
      <c r="L45" s="107">
        <v>389</v>
      </c>
      <c r="M45" s="108">
        <v>359</v>
      </c>
    </row>
    <row r="46" spans="2:13" ht="27.75" customHeight="1">
      <c r="B46" s="1238"/>
      <c r="C46" s="1239"/>
      <c r="D46" s="109"/>
      <c r="E46" s="1242" t="s">
        <v>36</v>
      </c>
      <c r="F46" s="1242"/>
      <c r="G46" s="1242"/>
      <c r="H46" s="1243"/>
      <c r="I46" s="106" t="s">
        <v>515</v>
      </c>
      <c r="J46" s="107" t="s">
        <v>515</v>
      </c>
      <c r="K46" s="107" t="s">
        <v>515</v>
      </c>
      <c r="L46" s="107" t="s">
        <v>515</v>
      </c>
      <c r="M46" s="108" t="s">
        <v>515</v>
      </c>
    </row>
    <row r="47" spans="2:13" ht="27.75" customHeight="1">
      <c r="B47" s="1238"/>
      <c r="C47" s="1239"/>
      <c r="D47" s="110"/>
      <c r="E47" s="1252" t="s">
        <v>37</v>
      </c>
      <c r="F47" s="1253"/>
      <c r="G47" s="1253"/>
      <c r="H47" s="1254"/>
      <c r="I47" s="106" t="s">
        <v>515</v>
      </c>
      <c r="J47" s="107" t="s">
        <v>515</v>
      </c>
      <c r="K47" s="107" t="s">
        <v>515</v>
      </c>
      <c r="L47" s="107" t="s">
        <v>515</v>
      </c>
      <c r="M47" s="108" t="s">
        <v>515</v>
      </c>
    </row>
    <row r="48" spans="2:13" ht="27.75" customHeight="1">
      <c r="B48" s="1238"/>
      <c r="C48" s="1239"/>
      <c r="D48" s="105"/>
      <c r="E48" s="1242" t="s">
        <v>38</v>
      </c>
      <c r="F48" s="1242"/>
      <c r="G48" s="1242"/>
      <c r="H48" s="1243"/>
      <c r="I48" s="106" t="s">
        <v>515</v>
      </c>
      <c r="J48" s="107" t="s">
        <v>515</v>
      </c>
      <c r="K48" s="107" t="s">
        <v>515</v>
      </c>
      <c r="L48" s="107" t="s">
        <v>515</v>
      </c>
      <c r="M48" s="108" t="s">
        <v>515</v>
      </c>
    </row>
    <row r="49" spans="2:13" ht="27.75" customHeight="1">
      <c r="B49" s="1240"/>
      <c r="C49" s="1241"/>
      <c r="D49" s="105"/>
      <c r="E49" s="1242" t="s">
        <v>39</v>
      </c>
      <c r="F49" s="1242"/>
      <c r="G49" s="1242"/>
      <c r="H49" s="1243"/>
      <c r="I49" s="106" t="s">
        <v>515</v>
      </c>
      <c r="J49" s="107" t="s">
        <v>515</v>
      </c>
      <c r="K49" s="107" t="s">
        <v>515</v>
      </c>
      <c r="L49" s="107" t="s">
        <v>515</v>
      </c>
      <c r="M49" s="108" t="s">
        <v>515</v>
      </c>
    </row>
    <row r="50" spans="2:13" ht="27.75" customHeight="1">
      <c r="B50" s="1236" t="s">
        <v>40</v>
      </c>
      <c r="C50" s="1237"/>
      <c r="D50" s="111"/>
      <c r="E50" s="1242" t="s">
        <v>41</v>
      </c>
      <c r="F50" s="1242"/>
      <c r="G50" s="1242"/>
      <c r="H50" s="1243"/>
      <c r="I50" s="106">
        <v>1341</v>
      </c>
      <c r="J50" s="107">
        <v>1356</v>
      </c>
      <c r="K50" s="107">
        <v>1518</v>
      </c>
      <c r="L50" s="107">
        <v>1680</v>
      </c>
      <c r="M50" s="108">
        <v>1620</v>
      </c>
    </row>
    <row r="51" spans="2:13" ht="27.75" customHeight="1">
      <c r="B51" s="1238"/>
      <c r="C51" s="1239"/>
      <c r="D51" s="105"/>
      <c r="E51" s="1242" t="s">
        <v>42</v>
      </c>
      <c r="F51" s="1242"/>
      <c r="G51" s="1242"/>
      <c r="H51" s="1243"/>
      <c r="I51" s="106">
        <v>41</v>
      </c>
      <c r="J51" s="107">
        <v>35</v>
      </c>
      <c r="K51" s="107">
        <v>28</v>
      </c>
      <c r="L51" s="107">
        <v>22</v>
      </c>
      <c r="M51" s="108">
        <v>15</v>
      </c>
    </row>
    <row r="52" spans="2:13" ht="27.75" customHeight="1">
      <c r="B52" s="1240"/>
      <c r="C52" s="1241"/>
      <c r="D52" s="105"/>
      <c r="E52" s="1242" t="s">
        <v>43</v>
      </c>
      <c r="F52" s="1242"/>
      <c r="G52" s="1242"/>
      <c r="H52" s="1243"/>
      <c r="I52" s="106">
        <v>4050</v>
      </c>
      <c r="J52" s="107">
        <v>4093</v>
      </c>
      <c r="K52" s="107">
        <v>4077</v>
      </c>
      <c r="L52" s="107">
        <v>4359</v>
      </c>
      <c r="M52" s="108">
        <v>4570</v>
      </c>
    </row>
    <row r="53" spans="2:13" ht="27.75" customHeight="1" thickBot="1">
      <c r="B53" s="1244" t="s">
        <v>44</v>
      </c>
      <c r="C53" s="1245"/>
      <c r="D53" s="112"/>
      <c r="E53" s="1246" t="s">
        <v>45</v>
      </c>
      <c r="F53" s="1246"/>
      <c r="G53" s="1246"/>
      <c r="H53" s="1247"/>
      <c r="I53" s="113">
        <v>1357</v>
      </c>
      <c r="J53" s="114">
        <v>1568</v>
      </c>
      <c r="K53" s="114">
        <v>2052</v>
      </c>
      <c r="L53" s="114">
        <v>2023</v>
      </c>
      <c r="M53" s="115">
        <v>1858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eJ31+7Lfpcrnt9J6QuHMrLCh/cS6yIaA+yZ5sREHNqJpqlht/bvM6AysVO3v8XIXJjDRbXAavbJR+Zb+2NmPg==" saltValue="eShlYZ2oTp0e4Mx203M5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63" t="s">
        <v>48</v>
      </c>
      <c r="D55" s="1263"/>
      <c r="E55" s="1264"/>
      <c r="F55" s="127">
        <v>1053</v>
      </c>
      <c r="G55" s="127">
        <v>1054</v>
      </c>
      <c r="H55" s="128">
        <v>959</v>
      </c>
    </row>
    <row r="56" spans="2:8" ht="52.5" customHeight="1">
      <c r="B56" s="129"/>
      <c r="C56" s="1265" t="s">
        <v>49</v>
      </c>
      <c r="D56" s="1265"/>
      <c r="E56" s="1266"/>
      <c r="F56" s="130">
        <v>64</v>
      </c>
      <c r="G56" s="130">
        <v>66</v>
      </c>
      <c r="H56" s="131">
        <v>68</v>
      </c>
    </row>
    <row r="57" spans="2:8" ht="53.25" customHeight="1">
      <c r="B57" s="129"/>
      <c r="C57" s="1267" t="s">
        <v>50</v>
      </c>
      <c r="D57" s="1267"/>
      <c r="E57" s="1268"/>
      <c r="F57" s="132">
        <v>258</v>
      </c>
      <c r="G57" s="132">
        <v>421</v>
      </c>
      <c r="H57" s="133">
        <v>455</v>
      </c>
    </row>
    <row r="58" spans="2:8" ht="45.75" customHeight="1">
      <c r="B58" s="134"/>
      <c r="C58" s="1255" t="s">
        <v>590</v>
      </c>
      <c r="D58" s="1256"/>
      <c r="E58" s="1257"/>
      <c r="F58" s="135">
        <v>47</v>
      </c>
      <c r="G58" s="135">
        <v>174</v>
      </c>
      <c r="H58" s="136">
        <v>178</v>
      </c>
    </row>
    <row r="59" spans="2:8" ht="45.75" customHeight="1">
      <c r="B59" s="134"/>
      <c r="C59" s="1255" t="s">
        <v>591</v>
      </c>
      <c r="D59" s="1256"/>
      <c r="E59" s="1257"/>
      <c r="F59" s="135">
        <v>40</v>
      </c>
      <c r="G59" s="135">
        <v>60</v>
      </c>
      <c r="H59" s="136">
        <v>80</v>
      </c>
    </row>
    <row r="60" spans="2:8" ht="45.75" customHeight="1">
      <c r="B60" s="134"/>
      <c r="C60" s="1255" t="s">
        <v>592</v>
      </c>
      <c r="D60" s="1256"/>
      <c r="E60" s="1257"/>
      <c r="F60" s="135">
        <v>74</v>
      </c>
      <c r="G60" s="135">
        <v>74</v>
      </c>
      <c r="H60" s="136">
        <v>74</v>
      </c>
    </row>
    <row r="61" spans="2:8" ht="45.75" customHeight="1">
      <c r="B61" s="134"/>
      <c r="C61" s="1255" t="s">
        <v>593</v>
      </c>
      <c r="D61" s="1256"/>
      <c r="E61" s="1257"/>
      <c r="F61" s="135">
        <v>31</v>
      </c>
      <c r="G61" s="135">
        <v>50</v>
      </c>
      <c r="H61" s="136">
        <v>55</v>
      </c>
    </row>
    <row r="62" spans="2:8" ht="45.75" customHeight="1" thickBot="1">
      <c r="B62" s="137"/>
      <c r="C62" s="1258" t="s">
        <v>594</v>
      </c>
      <c r="D62" s="1259"/>
      <c r="E62" s="1260"/>
      <c r="F62" s="138">
        <v>26</v>
      </c>
      <c r="G62" s="138">
        <v>26</v>
      </c>
      <c r="H62" s="139">
        <v>26</v>
      </c>
    </row>
    <row r="63" spans="2:8" ht="52.5" customHeight="1" thickBot="1">
      <c r="B63" s="140"/>
      <c r="C63" s="1261" t="s">
        <v>51</v>
      </c>
      <c r="D63" s="1261"/>
      <c r="E63" s="1262"/>
      <c r="F63" s="141">
        <v>1375</v>
      </c>
      <c r="G63" s="141">
        <v>1540</v>
      </c>
      <c r="H63" s="142">
        <v>1482</v>
      </c>
    </row>
    <row r="64" spans="2:8" ht="15" customHeight="1"/>
    <row r="65" ht="0" hidden="1" customHeight="1"/>
    <row r="66" ht="0" hidden="1" customHeight="1"/>
  </sheetData>
  <sheetProtection algorithmName="SHA-512" hashValue="RyVxtAlnP+wxeFkdMdr5NKa0Sk6CSxPJg6tSURlgIDKVt+ZL426O7XpneMsrE6x7j8AGlFwvX4K2bEW/3on7Xw==" saltValue="r7JMQnFbiVG7ZqiaNX0J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70" sqref="AN70"/>
    </sheetView>
  </sheetViews>
  <sheetFormatPr defaultColWidth="0" defaultRowHeight="13.5" customHeight="1" zeroHeight="1"/>
  <cols>
    <col min="1" max="1" width="6.375" style="1271" customWidth="1"/>
    <col min="2" max="107" width="2.5" style="1271" customWidth="1"/>
    <col min="108" max="108" width="6.125" style="1279" customWidth="1"/>
    <col min="109" max="109" width="5.875" style="1278"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c r="A1" s="1269"/>
      <c r="B1" s="1270"/>
      <c r="DD1" s="1271"/>
      <c r="DE1" s="1271"/>
    </row>
    <row r="2" spans="1:143" ht="25.5" customHeight="1">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71"/>
      <c r="DE2" s="1271"/>
    </row>
    <row r="3" spans="1:143" ht="25.5" customHeight="1">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71"/>
      <c r="DE3" s="1271"/>
    </row>
    <row r="4" spans="1:143" s="290" customFormat="1">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c r="DF4" s="291"/>
      <c r="DG4" s="291"/>
      <c r="DH4" s="291"/>
      <c r="DI4" s="291"/>
      <c r="DJ4" s="291"/>
      <c r="DK4" s="291"/>
      <c r="DL4" s="291"/>
      <c r="DM4" s="291"/>
      <c r="DN4" s="291"/>
      <c r="DO4" s="291"/>
      <c r="DP4" s="291"/>
      <c r="DQ4" s="291"/>
      <c r="DR4" s="291"/>
      <c r="DS4" s="291"/>
      <c r="DT4" s="291"/>
      <c r="DU4" s="291"/>
      <c r="DV4" s="291"/>
      <c r="DW4" s="291"/>
    </row>
    <row r="5" spans="1:143" s="290" customFormat="1">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c r="DF5" s="291"/>
      <c r="DG5" s="291"/>
      <c r="DH5" s="291"/>
      <c r="DI5" s="291"/>
      <c r="DJ5" s="291"/>
      <c r="DK5" s="291"/>
      <c r="DL5" s="291"/>
      <c r="DM5" s="291"/>
      <c r="DN5" s="291"/>
      <c r="DO5" s="291"/>
      <c r="DP5" s="291"/>
      <c r="DQ5" s="291"/>
      <c r="DR5" s="291"/>
      <c r="DS5" s="291"/>
      <c r="DT5" s="291"/>
      <c r="DU5" s="291"/>
      <c r="DV5" s="291"/>
      <c r="DW5" s="291"/>
    </row>
    <row r="6" spans="1:143" s="290" customFormat="1">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c r="DF6" s="291"/>
      <c r="DG6" s="291"/>
      <c r="DH6" s="291"/>
      <c r="DI6" s="291"/>
      <c r="DJ6" s="291"/>
      <c r="DK6" s="291"/>
      <c r="DL6" s="291"/>
      <c r="DM6" s="291"/>
      <c r="DN6" s="291"/>
      <c r="DO6" s="291"/>
      <c r="DP6" s="291"/>
      <c r="DQ6" s="291"/>
      <c r="DR6" s="291"/>
      <c r="DS6" s="291"/>
      <c r="DT6" s="291"/>
      <c r="DU6" s="291"/>
      <c r="DV6" s="291"/>
      <c r="DW6" s="291"/>
    </row>
    <row r="7" spans="1:143" s="290" customFormat="1">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c r="DF7" s="291"/>
      <c r="DG7" s="291"/>
      <c r="DH7" s="291"/>
      <c r="DI7" s="291"/>
      <c r="DJ7" s="291"/>
      <c r="DK7" s="291"/>
      <c r="DL7" s="291"/>
      <c r="DM7" s="291"/>
      <c r="DN7" s="291"/>
      <c r="DO7" s="291"/>
      <c r="DP7" s="291"/>
      <c r="DQ7" s="291"/>
      <c r="DR7" s="291"/>
      <c r="DS7" s="291"/>
      <c r="DT7" s="291"/>
      <c r="DU7" s="291"/>
      <c r="DV7" s="291"/>
      <c r="DW7" s="291"/>
    </row>
    <row r="8" spans="1:143" s="290" customFormat="1">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c r="DF8" s="291"/>
      <c r="DG8" s="291"/>
      <c r="DH8" s="291"/>
      <c r="DI8" s="291"/>
      <c r="DJ8" s="291"/>
      <c r="DK8" s="291"/>
      <c r="DL8" s="291"/>
      <c r="DM8" s="291"/>
      <c r="DN8" s="291"/>
      <c r="DO8" s="291"/>
      <c r="DP8" s="291"/>
      <c r="DQ8" s="291"/>
      <c r="DR8" s="291"/>
      <c r="DS8" s="291"/>
      <c r="DT8" s="291"/>
      <c r="DU8" s="291"/>
      <c r="DV8" s="291"/>
      <c r="DW8" s="291"/>
    </row>
    <row r="9" spans="1:143" s="290" customFormat="1">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c r="DF9" s="291"/>
      <c r="DG9" s="291"/>
      <c r="DH9" s="291"/>
      <c r="DI9" s="291"/>
      <c r="DJ9" s="291"/>
      <c r="DK9" s="291"/>
      <c r="DL9" s="291"/>
      <c r="DM9" s="291"/>
      <c r="DN9" s="291"/>
      <c r="DO9" s="291"/>
      <c r="DP9" s="291"/>
      <c r="DQ9" s="291"/>
      <c r="DR9" s="291"/>
      <c r="DS9" s="291"/>
      <c r="DT9" s="291"/>
      <c r="DU9" s="291"/>
      <c r="DV9" s="291"/>
      <c r="DW9" s="291"/>
    </row>
    <row r="10" spans="1:143" s="290" customFormat="1">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71"/>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71"/>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71"/>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71"/>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c r="DF18" s="291"/>
      <c r="DG18" s="291"/>
      <c r="DH18" s="291"/>
      <c r="DI18" s="291"/>
      <c r="DJ18" s="291"/>
      <c r="DK18" s="291"/>
      <c r="DL18" s="291"/>
      <c r="DM18" s="291"/>
      <c r="DN18" s="291"/>
      <c r="DO18" s="291"/>
      <c r="DP18" s="291"/>
      <c r="DQ18" s="291"/>
      <c r="DR18" s="291"/>
      <c r="DS18" s="291"/>
      <c r="DT18" s="291"/>
      <c r="DU18" s="291"/>
      <c r="DV18" s="291"/>
      <c r="DW18" s="291"/>
    </row>
    <row r="19" spans="1:351">
      <c r="DD19" s="1271"/>
      <c r="DE19" s="1271"/>
    </row>
    <row r="20" spans="1:351">
      <c r="DD20" s="1271"/>
      <c r="DE20" s="1271"/>
    </row>
    <row r="21" spans="1:351" ht="17.25">
      <c r="B21" s="1273"/>
      <c r="C21" s="1274"/>
      <c r="D21" s="1274"/>
      <c r="E21" s="1274"/>
      <c r="F21" s="1274"/>
      <c r="G21" s="1274"/>
      <c r="H21" s="1274"/>
      <c r="I21" s="1274"/>
      <c r="J21" s="1274"/>
      <c r="K21" s="1274"/>
      <c r="L21" s="1274"/>
      <c r="M21" s="1274"/>
      <c r="N21" s="1275"/>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5"/>
      <c r="AU21" s="1274"/>
      <c r="AV21" s="1274"/>
      <c r="AW21" s="1274"/>
      <c r="AX21" s="1274"/>
      <c r="AY21" s="1274"/>
      <c r="AZ21" s="1274"/>
      <c r="BA21" s="1274"/>
      <c r="BB21" s="1274"/>
      <c r="BC21" s="1274"/>
      <c r="BD21" s="1274"/>
      <c r="BE21" s="1274"/>
      <c r="BF21" s="1275"/>
      <c r="BG21" s="1274"/>
      <c r="BH21" s="1274"/>
      <c r="BI21" s="1274"/>
      <c r="BJ21" s="1274"/>
      <c r="BK21" s="1274"/>
      <c r="BL21" s="1274"/>
      <c r="BM21" s="1274"/>
      <c r="BN21" s="1274"/>
      <c r="BO21" s="1274"/>
      <c r="BP21" s="1274"/>
      <c r="BQ21" s="1274"/>
      <c r="BR21" s="1275"/>
      <c r="BS21" s="1274"/>
      <c r="BT21" s="1274"/>
      <c r="BU21" s="1274"/>
      <c r="BV21" s="1274"/>
      <c r="BW21" s="1274"/>
      <c r="BX21" s="1274"/>
      <c r="BY21" s="1274"/>
      <c r="BZ21" s="1274"/>
      <c r="CA21" s="1274"/>
      <c r="CB21" s="1274"/>
      <c r="CC21" s="1274"/>
      <c r="CD21" s="1275"/>
      <c r="CE21" s="1274"/>
      <c r="CF21" s="1274"/>
      <c r="CG21" s="1274"/>
      <c r="CH21" s="1274"/>
      <c r="CI21" s="1274"/>
      <c r="CJ21" s="1274"/>
      <c r="CK21" s="1274"/>
      <c r="CL21" s="1274"/>
      <c r="CM21" s="1274"/>
      <c r="CN21" s="1274"/>
      <c r="CO21" s="1274"/>
      <c r="CP21" s="1275"/>
      <c r="CQ21" s="1274"/>
      <c r="CR21" s="1274"/>
      <c r="CS21" s="1274"/>
      <c r="CT21" s="1274"/>
      <c r="CU21" s="1274"/>
      <c r="CV21" s="1274"/>
      <c r="CW21" s="1274"/>
      <c r="CX21" s="1274"/>
      <c r="CY21" s="1274"/>
      <c r="CZ21" s="1274"/>
      <c r="DA21" s="1274"/>
      <c r="DB21" s="1275"/>
      <c r="DC21" s="1274"/>
      <c r="DD21" s="1276"/>
      <c r="DE21" s="1271"/>
      <c r="MM21" s="1277"/>
    </row>
    <row r="22" spans="1:351" ht="17.25">
      <c r="B22" s="1278"/>
      <c r="MM22" s="1277"/>
    </row>
    <row r="23" spans="1:351">
      <c r="B23" s="1278"/>
    </row>
    <row r="24" spans="1:351">
      <c r="B24" s="1278"/>
    </row>
    <row r="25" spans="1:351">
      <c r="B25" s="1278"/>
    </row>
    <row r="26" spans="1:351">
      <c r="B26" s="1278"/>
    </row>
    <row r="27" spans="1:351">
      <c r="B27" s="1278"/>
    </row>
    <row r="28" spans="1:351">
      <c r="B28" s="1278"/>
    </row>
    <row r="29" spans="1:351">
      <c r="B29" s="1278"/>
    </row>
    <row r="30" spans="1:351">
      <c r="B30" s="1278"/>
    </row>
    <row r="31" spans="1:351">
      <c r="B31" s="1278"/>
    </row>
    <row r="32" spans="1:351">
      <c r="B32" s="1278"/>
    </row>
    <row r="33" spans="2:109">
      <c r="B33" s="1278"/>
    </row>
    <row r="34" spans="2:109">
      <c r="B34" s="1278"/>
    </row>
    <row r="35" spans="2:109">
      <c r="B35" s="1278"/>
    </row>
    <row r="36" spans="2:109">
      <c r="B36" s="1278"/>
    </row>
    <row r="37" spans="2:109">
      <c r="B37" s="1278"/>
    </row>
    <row r="38" spans="2:109">
      <c r="B38" s="1278"/>
    </row>
    <row r="39" spans="2:109">
      <c r="B39" s="1280"/>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2"/>
    </row>
    <row r="40" spans="2:109">
      <c r="B40" s="1283"/>
      <c r="DD40" s="1283"/>
      <c r="DE40" s="1271"/>
    </row>
    <row r="41" spans="2:109" ht="17.25">
      <c r="B41" s="1284" t="s">
        <v>597</v>
      </c>
      <c r="C41" s="1274"/>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274"/>
      <c r="DD41" s="1276"/>
    </row>
    <row r="42" spans="2:109">
      <c r="B42" s="1278"/>
      <c r="G42" s="1285"/>
      <c r="I42" s="1286"/>
      <c r="J42" s="1286"/>
      <c r="K42" s="1286"/>
      <c r="AM42" s="1285"/>
      <c r="AN42" s="1285" t="s">
        <v>598</v>
      </c>
      <c r="AP42" s="1286"/>
      <c r="AQ42" s="1286"/>
      <c r="AR42" s="1286"/>
      <c r="AY42" s="1285"/>
      <c r="BA42" s="1286"/>
      <c r="BB42" s="1286"/>
      <c r="BC42" s="1286"/>
      <c r="BK42" s="1285"/>
      <c r="BM42" s="1286"/>
      <c r="BN42" s="1286"/>
      <c r="BO42" s="1286"/>
      <c r="BW42" s="1285"/>
      <c r="BY42" s="1286"/>
      <c r="BZ42" s="1286"/>
      <c r="CA42" s="1286"/>
      <c r="CI42" s="1285"/>
      <c r="CK42" s="1286"/>
      <c r="CL42" s="1286"/>
      <c r="CM42" s="1286"/>
      <c r="CU42" s="1285"/>
      <c r="CW42" s="1286"/>
      <c r="CX42" s="1286"/>
      <c r="CY42" s="1286"/>
    </row>
    <row r="43" spans="2:109" ht="13.5" customHeight="1">
      <c r="B43" s="1278"/>
      <c r="AN43" s="1287" t="s">
        <v>599</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c r="B44" s="1278"/>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c r="B45" s="1278"/>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c r="B46" s="1278"/>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c r="B47" s="1278"/>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c r="B48" s="1278"/>
      <c r="H48" s="1296"/>
      <c r="I48" s="1296"/>
      <c r="J48" s="1296"/>
      <c r="AN48" s="1296"/>
      <c r="AO48" s="1296"/>
      <c r="AP48" s="1296"/>
      <c r="AZ48" s="1296"/>
      <c r="BA48" s="1296"/>
      <c r="BB48" s="1296"/>
      <c r="BL48" s="1296"/>
      <c r="BM48" s="1296"/>
      <c r="BN48" s="1296"/>
      <c r="BX48" s="1296"/>
      <c r="BY48" s="1296"/>
      <c r="BZ48" s="1296"/>
      <c r="CJ48" s="1296"/>
      <c r="CK48" s="1296"/>
      <c r="CL48" s="1296"/>
      <c r="CV48" s="1296"/>
      <c r="CW48" s="1296"/>
      <c r="CX48" s="1296"/>
    </row>
    <row r="49" spans="1:109">
      <c r="B49" s="1278"/>
      <c r="AN49" s="1271" t="s">
        <v>600</v>
      </c>
    </row>
    <row r="50" spans="1:109">
      <c r="B50" s="1278"/>
      <c r="G50" s="1297"/>
      <c r="H50" s="1297"/>
      <c r="I50" s="1297"/>
      <c r="J50" s="1297"/>
      <c r="K50" s="1298"/>
      <c r="L50" s="1298"/>
      <c r="M50" s="1299"/>
      <c r="N50" s="1299"/>
      <c r="AN50" s="1300"/>
      <c r="AO50" s="1301"/>
      <c r="AP50" s="1301"/>
      <c r="AQ50" s="1301"/>
      <c r="AR50" s="1301"/>
      <c r="AS50" s="1301"/>
      <c r="AT50" s="1301"/>
      <c r="AU50" s="1301"/>
      <c r="AV50" s="1301"/>
      <c r="AW50" s="1301"/>
      <c r="AX50" s="1301"/>
      <c r="AY50" s="1301"/>
      <c r="AZ50" s="1301"/>
      <c r="BA50" s="1301"/>
      <c r="BB50" s="1301"/>
      <c r="BC50" s="1301"/>
      <c r="BD50" s="1301"/>
      <c r="BE50" s="1301"/>
      <c r="BF50" s="1301"/>
      <c r="BG50" s="1301"/>
      <c r="BH50" s="1301"/>
      <c r="BI50" s="1301"/>
      <c r="BJ50" s="1301"/>
      <c r="BK50" s="1301"/>
      <c r="BL50" s="1301"/>
      <c r="BM50" s="1301"/>
      <c r="BN50" s="1301"/>
      <c r="BO50" s="1302"/>
      <c r="BP50" s="1303" t="s">
        <v>557</v>
      </c>
      <c r="BQ50" s="1303"/>
      <c r="BR50" s="1303"/>
      <c r="BS50" s="1303"/>
      <c r="BT50" s="1303"/>
      <c r="BU50" s="1303"/>
      <c r="BV50" s="1303"/>
      <c r="BW50" s="1303"/>
      <c r="BX50" s="1303" t="s">
        <v>558</v>
      </c>
      <c r="BY50" s="1303"/>
      <c r="BZ50" s="1303"/>
      <c r="CA50" s="1303"/>
      <c r="CB50" s="1303"/>
      <c r="CC50" s="1303"/>
      <c r="CD50" s="1303"/>
      <c r="CE50" s="1303"/>
      <c r="CF50" s="1303" t="s">
        <v>559</v>
      </c>
      <c r="CG50" s="1303"/>
      <c r="CH50" s="1303"/>
      <c r="CI50" s="1303"/>
      <c r="CJ50" s="1303"/>
      <c r="CK50" s="1303"/>
      <c r="CL50" s="1303"/>
      <c r="CM50" s="1303"/>
      <c r="CN50" s="1303" t="s">
        <v>560</v>
      </c>
      <c r="CO50" s="1303"/>
      <c r="CP50" s="1303"/>
      <c r="CQ50" s="1303"/>
      <c r="CR50" s="1303"/>
      <c r="CS50" s="1303"/>
      <c r="CT50" s="1303"/>
      <c r="CU50" s="1303"/>
      <c r="CV50" s="1303" t="s">
        <v>561</v>
      </c>
      <c r="CW50" s="1303"/>
      <c r="CX50" s="1303"/>
      <c r="CY50" s="1303"/>
      <c r="CZ50" s="1303"/>
      <c r="DA50" s="1303"/>
      <c r="DB50" s="1303"/>
      <c r="DC50" s="1303"/>
    </row>
    <row r="51" spans="1:109" ht="13.5" customHeight="1">
      <c r="B51" s="1278"/>
      <c r="G51" s="1304"/>
      <c r="H51" s="1304"/>
      <c r="I51" s="1305"/>
      <c r="J51" s="1305"/>
      <c r="K51" s="1306"/>
      <c r="L51" s="1306"/>
      <c r="M51" s="1306"/>
      <c r="N51" s="1306"/>
      <c r="AM51" s="1296"/>
      <c r="AN51" s="1307" t="s">
        <v>601</v>
      </c>
      <c r="AO51" s="1307"/>
      <c r="AP51" s="1307"/>
      <c r="AQ51" s="1307"/>
      <c r="AR51" s="1307"/>
      <c r="AS51" s="1307"/>
      <c r="AT51" s="1307"/>
      <c r="AU51" s="1307"/>
      <c r="AV51" s="1307"/>
      <c r="AW51" s="1307"/>
      <c r="AX51" s="1307"/>
      <c r="AY51" s="1307"/>
      <c r="AZ51" s="1307"/>
      <c r="BA51" s="1307"/>
      <c r="BB51" s="1307" t="s">
        <v>602</v>
      </c>
      <c r="BC51" s="1307"/>
      <c r="BD51" s="1307"/>
      <c r="BE51" s="1307"/>
      <c r="BF51" s="1307"/>
      <c r="BG51" s="1307"/>
      <c r="BH51" s="1307"/>
      <c r="BI51" s="1307"/>
      <c r="BJ51" s="1307"/>
      <c r="BK51" s="1307"/>
      <c r="BL51" s="1307"/>
      <c r="BM51" s="1307"/>
      <c r="BN51" s="1307"/>
      <c r="BO51" s="1307"/>
      <c r="BP51" s="1308"/>
      <c r="BQ51" s="1309"/>
      <c r="BR51" s="1309"/>
      <c r="BS51" s="1309"/>
      <c r="BT51" s="1309"/>
      <c r="BU51" s="1309"/>
      <c r="BV51" s="1309"/>
      <c r="BW51" s="1309"/>
      <c r="BX51" s="1308"/>
      <c r="BY51" s="1309"/>
      <c r="BZ51" s="1309"/>
      <c r="CA51" s="1309"/>
      <c r="CB51" s="1309"/>
      <c r="CC51" s="1309"/>
      <c r="CD51" s="1309"/>
      <c r="CE51" s="1309"/>
      <c r="CF51" s="1309">
        <v>96.1</v>
      </c>
      <c r="CG51" s="1309"/>
      <c r="CH51" s="1309"/>
      <c r="CI51" s="1309"/>
      <c r="CJ51" s="1309"/>
      <c r="CK51" s="1309"/>
      <c r="CL51" s="1309"/>
      <c r="CM51" s="1309"/>
      <c r="CN51" s="1309">
        <v>97.3</v>
      </c>
      <c r="CO51" s="1309"/>
      <c r="CP51" s="1309"/>
      <c r="CQ51" s="1309"/>
      <c r="CR51" s="1309"/>
      <c r="CS51" s="1309"/>
      <c r="CT51" s="1309"/>
      <c r="CU51" s="1309"/>
      <c r="CV51" s="1309">
        <v>91.7</v>
      </c>
      <c r="CW51" s="1309"/>
      <c r="CX51" s="1309"/>
      <c r="CY51" s="1309"/>
      <c r="CZ51" s="1309"/>
      <c r="DA51" s="1309"/>
      <c r="DB51" s="1309"/>
      <c r="DC51" s="1309"/>
    </row>
    <row r="52" spans="1:109">
      <c r="B52" s="1278"/>
      <c r="G52" s="1304"/>
      <c r="H52" s="1304"/>
      <c r="I52" s="1305"/>
      <c r="J52" s="1305"/>
      <c r="K52" s="1306"/>
      <c r="L52" s="1306"/>
      <c r="M52" s="1306"/>
      <c r="N52" s="1306"/>
      <c r="AM52" s="1296"/>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1286"/>
      <c r="B53" s="1278"/>
      <c r="G53" s="1304"/>
      <c r="H53" s="1304"/>
      <c r="I53" s="1297"/>
      <c r="J53" s="1297"/>
      <c r="K53" s="1306"/>
      <c r="L53" s="1306"/>
      <c r="M53" s="1306"/>
      <c r="N53" s="1306"/>
      <c r="AM53" s="1296"/>
      <c r="AN53" s="1307"/>
      <c r="AO53" s="1307"/>
      <c r="AP53" s="1307"/>
      <c r="AQ53" s="1307"/>
      <c r="AR53" s="1307"/>
      <c r="AS53" s="1307"/>
      <c r="AT53" s="1307"/>
      <c r="AU53" s="1307"/>
      <c r="AV53" s="1307"/>
      <c r="AW53" s="1307"/>
      <c r="AX53" s="1307"/>
      <c r="AY53" s="1307"/>
      <c r="AZ53" s="1307"/>
      <c r="BA53" s="1307"/>
      <c r="BB53" s="1307" t="s">
        <v>603</v>
      </c>
      <c r="BC53" s="1307"/>
      <c r="BD53" s="1307"/>
      <c r="BE53" s="1307"/>
      <c r="BF53" s="1307"/>
      <c r="BG53" s="1307"/>
      <c r="BH53" s="1307"/>
      <c r="BI53" s="1307"/>
      <c r="BJ53" s="1307"/>
      <c r="BK53" s="1307"/>
      <c r="BL53" s="1307"/>
      <c r="BM53" s="1307"/>
      <c r="BN53" s="1307"/>
      <c r="BO53" s="1307"/>
      <c r="BP53" s="1308"/>
      <c r="BQ53" s="1309"/>
      <c r="BR53" s="1309"/>
      <c r="BS53" s="1309"/>
      <c r="BT53" s="1309"/>
      <c r="BU53" s="1309"/>
      <c r="BV53" s="1309"/>
      <c r="BW53" s="1309"/>
      <c r="BX53" s="1308"/>
      <c r="BY53" s="1309"/>
      <c r="BZ53" s="1309"/>
      <c r="CA53" s="1309"/>
      <c r="CB53" s="1309"/>
      <c r="CC53" s="1309"/>
      <c r="CD53" s="1309"/>
      <c r="CE53" s="1309"/>
      <c r="CF53" s="1309">
        <v>52.9</v>
      </c>
      <c r="CG53" s="1309"/>
      <c r="CH53" s="1309"/>
      <c r="CI53" s="1309"/>
      <c r="CJ53" s="1309"/>
      <c r="CK53" s="1309"/>
      <c r="CL53" s="1309"/>
      <c r="CM53" s="1309"/>
      <c r="CN53" s="1309">
        <v>53.2</v>
      </c>
      <c r="CO53" s="1309"/>
      <c r="CP53" s="1309"/>
      <c r="CQ53" s="1309"/>
      <c r="CR53" s="1309"/>
      <c r="CS53" s="1309"/>
      <c r="CT53" s="1309"/>
      <c r="CU53" s="1309"/>
      <c r="CV53" s="1309">
        <v>54.6</v>
      </c>
      <c r="CW53" s="1309"/>
      <c r="CX53" s="1309"/>
      <c r="CY53" s="1309"/>
      <c r="CZ53" s="1309"/>
      <c r="DA53" s="1309"/>
      <c r="DB53" s="1309"/>
      <c r="DC53" s="1309"/>
    </row>
    <row r="54" spans="1:109">
      <c r="A54" s="1286"/>
      <c r="B54" s="1278"/>
      <c r="G54" s="1304"/>
      <c r="H54" s="1304"/>
      <c r="I54" s="1297"/>
      <c r="J54" s="1297"/>
      <c r="K54" s="1306"/>
      <c r="L54" s="1306"/>
      <c r="M54" s="1306"/>
      <c r="N54" s="1306"/>
      <c r="AM54" s="1296"/>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1286"/>
      <c r="B55" s="1278"/>
      <c r="G55" s="1297"/>
      <c r="H55" s="1297"/>
      <c r="I55" s="1297"/>
      <c r="J55" s="1297"/>
      <c r="K55" s="1306"/>
      <c r="L55" s="1306"/>
      <c r="M55" s="1306"/>
      <c r="N55" s="1306"/>
      <c r="AN55" s="1303" t="s">
        <v>604</v>
      </c>
      <c r="AO55" s="1303"/>
      <c r="AP55" s="1303"/>
      <c r="AQ55" s="1303"/>
      <c r="AR55" s="1303"/>
      <c r="AS55" s="1303"/>
      <c r="AT55" s="1303"/>
      <c r="AU55" s="1303"/>
      <c r="AV55" s="1303"/>
      <c r="AW55" s="1303"/>
      <c r="AX55" s="1303"/>
      <c r="AY55" s="1303"/>
      <c r="AZ55" s="1303"/>
      <c r="BA55" s="1303"/>
      <c r="BB55" s="1307" t="s">
        <v>602</v>
      </c>
      <c r="BC55" s="1307"/>
      <c r="BD55" s="1307"/>
      <c r="BE55" s="1307"/>
      <c r="BF55" s="1307"/>
      <c r="BG55" s="1307"/>
      <c r="BH55" s="1307"/>
      <c r="BI55" s="1307"/>
      <c r="BJ55" s="1307"/>
      <c r="BK55" s="1307"/>
      <c r="BL55" s="1307"/>
      <c r="BM55" s="1307"/>
      <c r="BN55" s="1307"/>
      <c r="BO55" s="1307"/>
      <c r="BP55" s="1308"/>
      <c r="BQ55" s="1309"/>
      <c r="BR55" s="1309"/>
      <c r="BS55" s="1309"/>
      <c r="BT55" s="1309"/>
      <c r="BU55" s="1309"/>
      <c r="BV55" s="1309"/>
      <c r="BW55" s="1309"/>
      <c r="BX55" s="1308"/>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c r="A56" s="1286"/>
      <c r="B56" s="1278"/>
      <c r="G56" s="1297"/>
      <c r="H56" s="1297"/>
      <c r="I56" s="1297"/>
      <c r="J56" s="1297"/>
      <c r="K56" s="1306"/>
      <c r="L56" s="1306"/>
      <c r="M56" s="1306"/>
      <c r="N56" s="1306"/>
      <c r="AN56" s="1303"/>
      <c r="AO56" s="1303"/>
      <c r="AP56" s="1303"/>
      <c r="AQ56" s="1303"/>
      <c r="AR56" s="1303"/>
      <c r="AS56" s="1303"/>
      <c r="AT56" s="1303"/>
      <c r="AU56" s="1303"/>
      <c r="AV56" s="1303"/>
      <c r="AW56" s="1303"/>
      <c r="AX56" s="1303"/>
      <c r="AY56" s="1303"/>
      <c r="AZ56" s="1303"/>
      <c r="BA56" s="1303"/>
      <c r="BB56" s="1307"/>
      <c r="BC56" s="1307"/>
      <c r="BD56" s="1307"/>
      <c r="BE56" s="1307"/>
      <c r="BF56" s="1307"/>
      <c r="BG56" s="1307"/>
      <c r="BH56" s="1307"/>
      <c r="BI56" s="1307"/>
      <c r="BJ56" s="1307"/>
      <c r="BK56" s="1307"/>
      <c r="BL56" s="1307"/>
      <c r="BM56" s="1307"/>
      <c r="BN56" s="1307"/>
      <c r="BO56" s="1307"/>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1286" customFormat="1">
      <c r="B57" s="1310"/>
      <c r="G57" s="1297"/>
      <c r="H57" s="1297"/>
      <c r="I57" s="1311"/>
      <c r="J57" s="1311"/>
      <c r="K57" s="1306"/>
      <c r="L57" s="1306"/>
      <c r="M57" s="1306"/>
      <c r="N57" s="1306"/>
      <c r="AM57" s="1271"/>
      <c r="AN57" s="1303"/>
      <c r="AO57" s="1303"/>
      <c r="AP57" s="1303"/>
      <c r="AQ57" s="1303"/>
      <c r="AR57" s="1303"/>
      <c r="AS57" s="1303"/>
      <c r="AT57" s="1303"/>
      <c r="AU57" s="1303"/>
      <c r="AV57" s="1303"/>
      <c r="AW57" s="1303"/>
      <c r="AX57" s="1303"/>
      <c r="AY57" s="1303"/>
      <c r="AZ57" s="1303"/>
      <c r="BA57" s="1303"/>
      <c r="BB57" s="1307" t="s">
        <v>603</v>
      </c>
      <c r="BC57" s="1307"/>
      <c r="BD57" s="1307"/>
      <c r="BE57" s="1307"/>
      <c r="BF57" s="1307"/>
      <c r="BG57" s="1307"/>
      <c r="BH57" s="1307"/>
      <c r="BI57" s="1307"/>
      <c r="BJ57" s="1307"/>
      <c r="BK57" s="1307"/>
      <c r="BL57" s="1307"/>
      <c r="BM57" s="1307"/>
      <c r="BN57" s="1307"/>
      <c r="BO57" s="1307"/>
      <c r="BP57" s="1308"/>
      <c r="BQ57" s="1309"/>
      <c r="BR57" s="1309"/>
      <c r="BS57" s="1309"/>
      <c r="BT57" s="1309"/>
      <c r="BU57" s="1309"/>
      <c r="BV57" s="1309"/>
      <c r="BW57" s="1309"/>
      <c r="BX57" s="1308"/>
      <c r="BY57" s="1309"/>
      <c r="BZ57" s="1309"/>
      <c r="CA57" s="1309"/>
      <c r="CB57" s="1309"/>
      <c r="CC57" s="1309"/>
      <c r="CD57" s="1309"/>
      <c r="CE57" s="1309"/>
      <c r="CF57" s="1309">
        <v>57.5</v>
      </c>
      <c r="CG57" s="1309"/>
      <c r="CH57" s="1309"/>
      <c r="CI57" s="1309"/>
      <c r="CJ57" s="1309"/>
      <c r="CK57" s="1309"/>
      <c r="CL57" s="1309"/>
      <c r="CM57" s="1309"/>
      <c r="CN57" s="1309">
        <v>58.4</v>
      </c>
      <c r="CO57" s="1309"/>
      <c r="CP57" s="1309"/>
      <c r="CQ57" s="1309"/>
      <c r="CR57" s="1309"/>
      <c r="CS57" s="1309"/>
      <c r="CT57" s="1309"/>
      <c r="CU57" s="1309"/>
      <c r="CV57" s="1309">
        <v>60.8</v>
      </c>
      <c r="CW57" s="1309"/>
      <c r="CX57" s="1309"/>
      <c r="CY57" s="1309"/>
      <c r="CZ57" s="1309"/>
      <c r="DA57" s="1309"/>
      <c r="DB57" s="1309"/>
      <c r="DC57" s="1309"/>
      <c r="DD57" s="1312"/>
      <c r="DE57" s="1310"/>
    </row>
    <row r="58" spans="1:109" s="1286" customFormat="1">
      <c r="A58" s="1271"/>
      <c r="B58" s="1310"/>
      <c r="G58" s="1297"/>
      <c r="H58" s="1297"/>
      <c r="I58" s="1311"/>
      <c r="J58" s="1311"/>
      <c r="K58" s="1306"/>
      <c r="L58" s="1306"/>
      <c r="M58" s="1306"/>
      <c r="N58" s="1306"/>
      <c r="AM58" s="1271"/>
      <c r="AN58" s="1303"/>
      <c r="AO58" s="1303"/>
      <c r="AP58" s="1303"/>
      <c r="AQ58" s="1303"/>
      <c r="AR58" s="1303"/>
      <c r="AS58" s="1303"/>
      <c r="AT58" s="1303"/>
      <c r="AU58" s="1303"/>
      <c r="AV58" s="1303"/>
      <c r="AW58" s="1303"/>
      <c r="AX58" s="1303"/>
      <c r="AY58" s="1303"/>
      <c r="AZ58" s="1303"/>
      <c r="BA58" s="1303"/>
      <c r="BB58" s="1307"/>
      <c r="BC58" s="1307"/>
      <c r="BD58" s="1307"/>
      <c r="BE58" s="1307"/>
      <c r="BF58" s="1307"/>
      <c r="BG58" s="1307"/>
      <c r="BH58" s="1307"/>
      <c r="BI58" s="1307"/>
      <c r="BJ58" s="1307"/>
      <c r="BK58" s="1307"/>
      <c r="BL58" s="1307"/>
      <c r="BM58" s="1307"/>
      <c r="BN58" s="1307"/>
      <c r="BO58" s="1307"/>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1312"/>
      <c r="DE58" s="1310"/>
    </row>
    <row r="59" spans="1:109" s="1286" customFormat="1">
      <c r="A59" s="1271"/>
      <c r="B59" s="1310"/>
      <c r="K59" s="1313"/>
      <c r="L59" s="1313"/>
      <c r="M59" s="1313"/>
      <c r="N59" s="1313"/>
      <c r="AQ59" s="1313"/>
      <c r="AR59" s="1313"/>
      <c r="AS59" s="1313"/>
      <c r="AT59" s="1313"/>
      <c r="BC59" s="1313"/>
      <c r="BD59" s="1313"/>
      <c r="BE59" s="1313"/>
      <c r="BF59" s="1313"/>
      <c r="BO59" s="1313"/>
      <c r="BP59" s="1313"/>
      <c r="BQ59" s="1313"/>
      <c r="BR59" s="1313"/>
      <c r="CA59" s="1313"/>
      <c r="CB59" s="1313"/>
      <c r="CC59" s="1313"/>
      <c r="CD59" s="1313"/>
      <c r="CM59" s="1313"/>
      <c r="CN59" s="1313"/>
      <c r="CO59" s="1313"/>
      <c r="CP59" s="1313"/>
      <c r="CY59" s="1313"/>
      <c r="CZ59" s="1313"/>
      <c r="DA59" s="1313"/>
      <c r="DB59" s="1313"/>
      <c r="DC59" s="1313"/>
      <c r="DD59" s="1312"/>
      <c r="DE59" s="1310"/>
    </row>
    <row r="60" spans="1:109" s="1286" customFormat="1">
      <c r="A60" s="1271"/>
      <c r="B60" s="1310"/>
      <c r="K60" s="1313"/>
      <c r="L60" s="1313"/>
      <c r="M60" s="1313"/>
      <c r="N60" s="1313"/>
      <c r="AQ60" s="1313"/>
      <c r="AR60" s="1313"/>
      <c r="AS60" s="1313"/>
      <c r="AT60" s="1313"/>
      <c r="BC60" s="1313"/>
      <c r="BD60" s="1313"/>
      <c r="BE60" s="1313"/>
      <c r="BF60" s="1313"/>
      <c r="BO60" s="1313"/>
      <c r="BP60" s="1313"/>
      <c r="BQ60" s="1313"/>
      <c r="BR60" s="1313"/>
      <c r="CA60" s="1313"/>
      <c r="CB60" s="1313"/>
      <c r="CC60" s="1313"/>
      <c r="CD60" s="1313"/>
      <c r="CM60" s="1313"/>
      <c r="CN60" s="1313"/>
      <c r="CO60" s="1313"/>
      <c r="CP60" s="1313"/>
      <c r="CY60" s="1313"/>
      <c r="CZ60" s="1313"/>
      <c r="DA60" s="1313"/>
      <c r="DB60" s="1313"/>
      <c r="DC60" s="1313"/>
      <c r="DD60" s="1312"/>
      <c r="DE60" s="1310"/>
    </row>
    <row r="61" spans="1:109" s="1286" customFormat="1">
      <c r="A61" s="1271"/>
      <c r="B61" s="1314"/>
      <c r="C61" s="1315"/>
      <c r="D61" s="1315"/>
      <c r="E61" s="1315"/>
      <c r="F61" s="1315"/>
      <c r="G61" s="1315"/>
      <c r="H61" s="1315"/>
      <c r="I61" s="1315"/>
      <c r="J61" s="1315"/>
      <c r="K61" s="1315"/>
      <c r="L61" s="1315"/>
      <c r="M61" s="1316"/>
      <c r="N61" s="1316"/>
      <c r="O61" s="1315"/>
      <c r="P61" s="1315"/>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6"/>
      <c r="AT61" s="1316"/>
      <c r="AU61" s="1315"/>
      <c r="AV61" s="1315"/>
      <c r="AW61" s="1315"/>
      <c r="AX61" s="1315"/>
      <c r="AY61" s="1315"/>
      <c r="AZ61" s="1315"/>
      <c r="BA61" s="1315"/>
      <c r="BB61" s="1315"/>
      <c r="BC61" s="1315"/>
      <c r="BD61" s="1315"/>
      <c r="BE61" s="1316"/>
      <c r="BF61" s="1316"/>
      <c r="BG61" s="1315"/>
      <c r="BH61" s="1315"/>
      <c r="BI61" s="1315"/>
      <c r="BJ61" s="1315"/>
      <c r="BK61" s="1315"/>
      <c r="BL61" s="1315"/>
      <c r="BM61" s="1315"/>
      <c r="BN61" s="1315"/>
      <c r="BO61" s="1315"/>
      <c r="BP61" s="1315"/>
      <c r="BQ61" s="1316"/>
      <c r="BR61" s="1316"/>
      <c r="BS61" s="1315"/>
      <c r="BT61" s="1315"/>
      <c r="BU61" s="1315"/>
      <c r="BV61" s="1315"/>
      <c r="BW61" s="1315"/>
      <c r="BX61" s="1315"/>
      <c r="BY61" s="1315"/>
      <c r="BZ61" s="1315"/>
      <c r="CA61" s="1315"/>
      <c r="CB61" s="1315"/>
      <c r="CC61" s="1316"/>
      <c r="CD61" s="1316"/>
      <c r="CE61" s="1315"/>
      <c r="CF61" s="1315"/>
      <c r="CG61" s="1315"/>
      <c r="CH61" s="1315"/>
      <c r="CI61" s="1315"/>
      <c r="CJ61" s="1315"/>
      <c r="CK61" s="1315"/>
      <c r="CL61" s="1315"/>
      <c r="CM61" s="1315"/>
      <c r="CN61" s="1315"/>
      <c r="CO61" s="1316"/>
      <c r="CP61" s="1316"/>
      <c r="CQ61" s="1315"/>
      <c r="CR61" s="1315"/>
      <c r="CS61" s="1315"/>
      <c r="CT61" s="1315"/>
      <c r="CU61" s="1315"/>
      <c r="CV61" s="1315"/>
      <c r="CW61" s="1315"/>
      <c r="CX61" s="1315"/>
      <c r="CY61" s="1315"/>
      <c r="CZ61" s="1315"/>
      <c r="DA61" s="1316"/>
      <c r="DB61" s="1316"/>
      <c r="DC61" s="1316"/>
      <c r="DD61" s="1317"/>
      <c r="DE61" s="1310"/>
    </row>
    <row r="62" spans="1:109">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71"/>
    </row>
    <row r="63" spans="1:109" ht="17.25">
      <c r="B63" s="1318" t="s">
        <v>605</v>
      </c>
    </row>
    <row r="64" spans="1:109">
      <c r="B64" s="1278"/>
      <c r="G64" s="1285"/>
      <c r="I64" s="1319"/>
      <c r="J64" s="1319"/>
      <c r="K64" s="1319"/>
      <c r="L64" s="1319"/>
      <c r="M64" s="1319"/>
      <c r="N64" s="1320"/>
      <c r="AM64" s="1285"/>
      <c r="AN64" s="1285" t="s">
        <v>598</v>
      </c>
      <c r="AP64" s="1286"/>
      <c r="AQ64" s="1286"/>
      <c r="AR64" s="1286"/>
      <c r="AY64" s="1285"/>
      <c r="BA64" s="1286"/>
      <c r="BB64" s="1286"/>
      <c r="BC64" s="1286"/>
      <c r="BK64" s="1285"/>
      <c r="BM64" s="1286"/>
      <c r="BN64" s="1286"/>
      <c r="BO64" s="1286"/>
      <c r="BW64" s="1285"/>
      <c r="BY64" s="1286"/>
      <c r="BZ64" s="1286"/>
      <c r="CA64" s="1286"/>
      <c r="CI64" s="1285"/>
      <c r="CK64" s="1286"/>
      <c r="CL64" s="1286"/>
      <c r="CM64" s="1286"/>
      <c r="CU64" s="1285"/>
      <c r="CW64" s="1286"/>
      <c r="CX64" s="1286"/>
      <c r="CY64" s="1286"/>
    </row>
    <row r="65" spans="2:107">
      <c r="B65" s="1278"/>
      <c r="AN65" s="1287" t="s">
        <v>606</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c r="B66" s="1278"/>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c r="B67" s="1278"/>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c r="B68" s="1278"/>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c r="B69" s="1278"/>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c r="B70" s="1278"/>
      <c r="H70" s="1321"/>
      <c r="I70" s="1321"/>
      <c r="J70" s="1322"/>
      <c r="K70" s="1322"/>
      <c r="L70" s="1323"/>
      <c r="M70" s="1322"/>
      <c r="N70" s="1323"/>
      <c r="AN70" s="1296"/>
      <c r="AO70" s="1296"/>
      <c r="AP70" s="1296"/>
      <c r="AZ70" s="1296"/>
      <c r="BA70" s="1296"/>
      <c r="BB70" s="1296"/>
      <c r="BL70" s="1296"/>
      <c r="BM70" s="1296"/>
      <c r="BN70" s="1296"/>
      <c r="BX70" s="1296"/>
      <c r="BY70" s="1296"/>
      <c r="BZ70" s="1296"/>
      <c r="CJ70" s="1296"/>
      <c r="CK70" s="1296"/>
      <c r="CL70" s="1296"/>
      <c r="CV70" s="1296"/>
      <c r="CW70" s="1296"/>
      <c r="CX70" s="1296"/>
    </row>
    <row r="71" spans="2:107">
      <c r="B71" s="1278"/>
      <c r="G71" s="1324"/>
      <c r="I71" s="1325"/>
      <c r="J71" s="1322"/>
      <c r="K71" s="1322"/>
      <c r="L71" s="1323"/>
      <c r="M71" s="1322"/>
      <c r="N71" s="1323"/>
      <c r="AM71" s="1324"/>
      <c r="AN71" s="1271" t="s">
        <v>600</v>
      </c>
    </row>
    <row r="72" spans="2:107">
      <c r="B72" s="1278"/>
      <c r="G72" s="1297"/>
      <c r="H72" s="1297"/>
      <c r="I72" s="1297"/>
      <c r="J72" s="1297"/>
      <c r="K72" s="1298"/>
      <c r="L72" s="1298"/>
      <c r="M72" s="1299"/>
      <c r="N72" s="1299"/>
      <c r="AN72" s="1300"/>
      <c r="AO72" s="1301"/>
      <c r="AP72" s="1301"/>
      <c r="AQ72" s="1301"/>
      <c r="AR72" s="1301"/>
      <c r="AS72" s="1301"/>
      <c r="AT72" s="1301"/>
      <c r="AU72" s="1301"/>
      <c r="AV72" s="1301"/>
      <c r="AW72" s="1301"/>
      <c r="AX72" s="1301"/>
      <c r="AY72" s="1301"/>
      <c r="AZ72" s="1301"/>
      <c r="BA72" s="1301"/>
      <c r="BB72" s="1301"/>
      <c r="BC72" s="1301"/>
      <c r="BD72" s="1301"/>
      <c r="BE72" s="1301"/>
      <c r="BF72" s="1301"/>
      <c r="BG72" s="1301"/>
      <c r="BH72" s="1301"/>
      <c r="BI72" s="1301"/>
      <c r="BJ72" s="1301"/>
      <c r="BK72" s="1301"/>
      <c r="BL72" s="1301"/>
      <c r="BM72" s="1301"/>
      <c r="BN72" s="1301"/>
      <c r="BO72" s="1302"/>
      <c r="BP72" s="1303" t="s">
        <v>557</v>
      </c>
      <c r="BQ72" s="1303"/>
      <c r="BR72" s="1303"/>
      <c r="BS72" s="1303"/>
      <c r="BT72" s="1303"/>
      <c r="BU72" s="1303"/>
      <c r="BV72" s="1303"/>
      <c r="BW72" s="1303"/>
      <c r="BX72" s="1303" t="s">
        <v>558</v>
      </c>
      <c r="BY72" s="1303"/>
      <c r="BZ72" s="1303"/>
      <c r="CA72" s="1303"/>
      <c r="CB72" s="1303"/>
      <c r="CC72" s="1303"/>
      <c r="CD72" s="1303"/>
      <c r="CE72" s="1303"/>
      <c r="CF72" s="1303" t="s">
        <v>559</v>
      </c>
      <c r="CG72" s="1303"/>
      <c r="CH72" s="1303"/>
      <c r="CI72" s="1303"/>
      <c r="CJ72" s="1303"/>
      <c r="CK72" s="1303"/>
      <c r="CL72" s="1303"/>
      <c r="CM72" s="1303"/>
      <c r="CN72" s="1303" t="s">
        <v>560</v>
      </c>
      <c r="CO72" s="1303"/>
      <c r="CP72" s="1303"/>
      <c r="CQ72" s="1303"/>
      <c r="CR72" s="1303"/>
      <c r="CS72" s="1303"/>
      <c r="CT72" s="1303"/>
      <c r="CU72" s="1303"/>
      <c r="CV72" s="1303" t="s">
        <v>561</v>
      </c>
      <c r="CW72" s="1303"/>
      <c r="CX72" s="1303"/>
      <c r="CY72" s="1303"/>
      <c r="CZ72" s="1303"/>
      <c r="DA72" s="1303"/>
      <c r="DB72" s="1303"/>
      <c r="DC72" s="1303"/>
    </row>
    <row r="73" spans="2:107">
      <c r="B73" s="1278"/>
      <c r="G73" s="1304"/>
      <c r="H73" s="1304"/>
      <c r="I73" s="1304"/>
      <c r="J73" s="1304"/>
      <c r="K73" s="1326"/>
      <c r="L73" s="1326"/>
      <c r="M73" s="1326"/>
      <c r="N73" s="1326"/>
      <c r="AM73" s="1296"/>
      <c r="AN73" s="1307" t="s">
        <v>601</v>
      </c>
      <c r="AO73" s="1307"/>
      <c r="AP73" s="1307"/>
      <c r="AQ73" s="1307"/>
      <c r="AR73" s="1307"/>
      <c r="AS73" s="1307"/>
      <c r="AT73" s="1307"/>
      <c r="AU73" s="1307"/>
      <c r="AV73" s="1307"/>
      <c r="AW73" s="1307"/>
      <c r="AX73" s="1307"/>
      <c r="AY73" s="1307"/>
      <c r="AZ73" s="1307"/>
      <c r="BA73" s="1307"/>
      <c r="BB73" s="1307" t="s">
        <v>602</v>
      </c>
      <c r="BC73" s="1307"/>
      <c r="BD73" s="1307"/>
      <c r="BE73" s="1307"/>
      <c r="BF73" s="1307"/>
      <c r="BG73" s="1307"/>
      <c r="BH73" s="1307"/>
      <c r="BI73" s="1307"/>
      <c r="BJ73" s="1307"/>
      <c r="BK73" s="1307"/>
      <c r="BL73" s="1307"/>
      <c r="BM73" s="1307"/>
      <c r="BN73" s="1307"/>
      <c r="BO73" s="1307"/>
      <c r="BP73" s="1309">
        <v>64.599999999999994</v>
      </c>
      <c r="BQ73" s="1309"/>
      <c r="BR73" s="1309"/>
      <c r="BS73" s="1309"/>
      <c r="BT73" s="1309"/>
      <c r="BU73" s="1309"/>
      <c r="BV73" s="1309"/>
      <c r="BW73" s="1309"/>
      <c r="BX73" s="1309">
        <v>72</v>
      </c>
      <c r="BY73" s="1309"/>
      <c r="BZ73" s="1309"/>
      <c r="CA73" s="1309"/>
      <c r="CB73" s="1309"/>
      <c r="CC73" s="1309"/>
      <c r="CD73" s="1309"/>
      <c r="CE73" s="1309"/>
      <c r="CF73" s="1309">
        <v>96.1</v>
      </c>
      <c r="CG73" s="1309"/>
      <c r="CH73" s="1309"/>
      <c r="CI73" s="1309"/>
      <c r="CJ73" s="1309"/>
      <c r="CK73" s="1309"/>
      <c r="CL73" s="1309"/>
      <c r="CM73" s="1309"/>
      <c r="CN73" s="1309">
        <v>97.3</v>
      </c>
      <c r="CO73" s="1309"/>
      <c r="CP73" s="1309"/>
      <c r="CQ73" s="1309"/>
      <c r="CR73" s="1309"/>
      <c r="CS73" s="1309"/>
      <c r="CT73" s="1309"/>
      <c r="CU73" s="1309"/>
      <c r="CV73" s="1309">
        <v>91.7</v>
      </c>
      <c r="CW73" s="1309"/>
      <c r="CX73" s="1309"/>
      <c r="CY73" s="1309"/>
      <c r="CZ73" s="1309"/>
      <c r="DA73" s="1309"/>
      <c r="DB73" s="1309"/>
      <c r="DC73" s="1309"/>
    </row>
    <row r="74" spans="2:107">
      <c r="B74" s="1278"/>
      <c r="G74" s="1304"/>
      <c r="H74" s="1304"/>
      <c r="I74" s="1304"/>
      <c r="J74" s="1304"/>
      <c r="K74" s="1326"/>
      <c r="L74" s="1326"/>
      <c r="M74" s="1326"/>
      <c r="N74" s="1326"/>
      <c r="AM74" s="1296"/>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1278"/>
      <c r="G75" s="1304"/>
      <c r="H75" s="1304"/>
      <c r="I75" s="1297"/>
      <c r="J75" s="1297"/>
      <c r="K75" s="1306"/>
      <c r="L75" s="1306"/>
      <c r="M75" s="1306"/>
      <c r="N75" s="1306"/>
      <c r="AM75" s="1296"/>
      <c r="AN75" s="1307"/>
      <c r="AO75" s="1307"/>
      <c r="AP75" s="1307"/>
      <c r="AQ75" s="1307"/>
      <c r="AR75" s="1307"/>
      <c r="AS75" s="1307"/>
      <c r="AT75" s="1307"/>
      <c r="AU75" s="1307"/>
      <c r="AV75" s="1307"/>
      <c r="AW75" s="1307"/>
      <c r="AX75" s="1307"/>
      <c r="AY75" s="1307"/>
      <c r="AZ75" s="1307"/>
      <c r="BA75" s="1307"/>
      <c r="BB75" s="1307" t="s">
        <v>607</v>
      </c>
      <c r="BC75" s="1307"/>
      <c r="BD75" s="1307"/>
      <c r="BE75" s="1307"/>
      <c r="BF75" s="1307"/>
      <c r="BG75" s="1307"/>
      <c r="BH75" s="1307"/>
      <c r="BI75" s="1307"/>
      <c r="BJ75" s="1307"/>
      <c r="BK75" s="1307"/>
      <c r="BL75" s="1307"/>
      <c r="BM75" s="1307"/>
      <c r="BN75" s="1307"/>
      <c r="BO75" s="1307"/>
      <c r="BP75" s="1309">
        <v>4.7</v>
      </c>
      <c r="BQ75" s="1309"/>
      <c r="BR75" s="1309"/>
      <c r="BS75" s="1309"/>
      <c r="BT75" s="1309"/>
      <c r="BU75" s="1309"/>
      <c r="BV75" s="1309"/>
      <c r="BW75" s="1309"/>
      <c r="BX75" s="1309">
        <v>6.8</v>
      </c>
      <c r="BY75" s="1309"/>
      <c r="BZ75" s="1309"/>
      <c r="CA75" s="1309"/>
      <c r="CB75" s="1309"/>
      <c r="CC75" s="1309"/>
      <c r="CD75" s="1309"/>
      <c r="CE75" s="1309"/>
      <c r="CF75" s="1309">
        <v>6.4</v>
      </c>
      <c r="CG75" s="1309"/>
      <c r="CH75" s="1309"/>
      <c r="CI75" s="1309"/>
      <c r="CJ75" s="1309"/>
      <c r="CK75" s="1309"/>
      <c r="CL75" s="1309"/>
      <c r="CM75" s="1309"/>
      <c r="CN75" s="1309">
        <v>7</v>
      </c>
      <c r="CO75" s="1309"/>
      <c r="CP75" s="1309"/>
      <c r="CQ75" s="1309"/>
      <c r="CR75" s="1309"/>
      <c r="CS75" s="1309"/>
      <c r="CT75" s="1309"/>
      <c r="CU75" s="1309"/>
      <c r="CV75" s="1309">
        <v>8.3000000000000007</v>
      </c>
      <c r="CW75" s="1309"/>
      <c r="CX75" s="1309"/>
      <c r="CY75" s="1309"/>
      <c r="CZ75" s="1309"/>
      <c r="DA75" s="1309"/>
      <c r="DB75" s="1309"/>
      <c r="DC75" s="1309"/>
    </row>
    <row r="76" spans="2:107">
      <c r="B76" s="1278"/>
      <c r="G76" s="1304"/>
      <c r="H76" s="1304"/>
      <c r="I76" s="1297"/>
      <c r="J76" s="1297"/>
      <c r="K76" s="1306"/>
      <c r="L76" s="1306"/>
      <c r="M76" s="1306"/>
      <c r="N76" s="1306"/>
      <c r="AM76" s="1296"/>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1278"/>
      <c r="G77" s="1297"/>
      <c r="H77" s="1297"/>
      <c r="I77" s="1297"/>
      <c r="J77" s="1297"/>
      <c r="K77" s="1326"/>
      <c r="L77" s="1326"/>
      <c r="M77" s="1326"/>
      <c r="N77" s="1326"/>
      <c r="AN77" s="1303" t="s">
        <v>604</v>
      </c>
      <c r="AO77" s="1303"/>
      <c r="AP77" s="1303"/>
      <c r="AQ77" s="1303"/>
      <c r="AR77" s="1303"/>
      <c r="AS77" s="1303"/>
      <c r="AT77" s="1303"/>
      <c r="AU77" s="1303"/>
      <c r="AV77" s="1303"/>
      <c r="AW77" s="1303"/>
      <c r="AX77" s="1303"/>
      <c r="AY77" s="1303"/>
      <c r="AZ77" s="1303"/>
      <c r="BA77" s="1303"/>
      <c r="BB77" s="1307" t="s">
        <v>602</v>
      </c>
      <c r="BC77" s="1307"/>
      <c r="BD77" s="1307"/>
      <c r="BE77" s="1307"/>
      <c r="BF77" s="1307"/>
      <c r="BG77" s="1307"/>
      <c r="BH77" s="1307"/>
      <c r="BI77" s="1307"/>
      <c r="BJ77" s="1307"/>
      <c r="BK77" s="1307"/>
      <c r="BL77" s="1307"/>
      <c r="BM77" s="1307"/>
      <c r="BN77" s="1307"/>
      <c r="BO77" s="1307"/>
      <c r="BP77" s="1309">
        <v>22.6</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c r="B78" s="1278"/>
      <c r="G78" s="1297"/>
      <c r="H78" s="1297"/>
      <c r="I78" s="1297"/>
      <c r="J78" s="1297"/>
      <c r="K78" s="1326"/>
      <c r="L78" s="1326"/>
      <c r="M78" s="1326"/>
      <c r="N78" s="1326"/>
      <c r="AN78" s="1303"/>
      <c r="AO78" s="1303"/>
      <c r="AP78" s="1303"/>
      <c r="AQ78" s="1303"/>
      <c r="AR78" s="1303"/>
      <c r="AS78" s="1303"/>
      <c r="AT78" s="1303"/>
      <c r="AU78" s="1303"/>
      <c r="AV78" s="1303"/>
      <c r="AW78" s="1303"/>
      <c r="AX78" s="1303"/>
      <c r="AY78" s="1303"/>
      <c r="AZ78" s="1303"/>
      <c r="BA78" s="1303"/>
      <c r="BB78" s="1307"/>
      <c r="BC78" s="1307"/>
      <c r="BD78" s="1307"/>
      <c r="BE78" s="1307"/>
      <c r="BF78" s="1307"/>
      <c r="BG78" s="1307"/>
      <c r="BH78" s="1307"/>
      <c r="BI78" s="1307"/>
      <c r="BJ78" s="1307"/>
      <c r="BK78" s="1307"/>
      <c r="BL78" s="1307"/>
      <c r="BM78" s="1307"/>
      <c r="BN78" s="1307"/>
      <c r="BO78" s="1307"/>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1278"/>
      <c r="G79" s="1297"/>
      <c r="H79" s="1297"/>
      <c r="I79" s="1311"/>
      <c r="J79" s="1311"/>
      <c r="K79" s="1327"/>
      <c r="L79" s="1327"/>
      <c r="M79" s="1327"/>
      <c r="N79" s="1327"/>
      <c r="AN79" s="1303"/>
      <c r="AO79" s="1303"/>
      <c r="AP79" s="1303"/>
      <c r="AQ79" s="1303"/>
      <c r="AR79" s="1303"/>
      <c r="AS79" s="1303"/>
      <c r="AT79" s="1303"/>
      <c r="AU79" s="1303"/>
      <c r="AV79" s="1303"/>
      <c r="AW79" s="1303"/>
      <c r="AX79" s="1303"/>
      <c r="AY79" s="1303"/>
      <c r="AZ79" s="1303"/>
      <c r="BA79" s="1303"/>
      <c r="BB79" s="1307" t="s">
        <v>607</v>
      </c>
      <c r="BC79" s="1307"/>
      <c r="BD79" s="1307"/>
      <c r="BE79" s="1307"/>
      <c r="BF79" s="1307"/>
      <c r="BG79" s="1307"/>
      <c r="BH79" s="1307"/>
      <c r="BI79" s="1307"/>
      <c r="BJ79" s="1307"/>
      <c r="BK79" s="1307"/>
      <c r="BL79" s="1307"/>
      <c r="BM79" s="1307"/>
      <c r="BN79" s="1307"/>
      <c r="BO79" s="1307"/>
      <c r="BP79" s="1309">
        <v>9.5</v>
      </c>
      <c r="BQ79" s="1309"/>
      <c r="BR79" s="1309"/>
      <c r="BS79" s="1309"/>
      <c r="BT79" s="1309"/>
      <c r="BU79" s="1309"/>
      <c r="BV79" s="1309"/>
      <c r="BW79" s="1309"/>
      <c r="BX79" s="1309">
        <v>7.2</v>
      </c>
      <c r="BY79" s="1309"/>
      <c r="BZ79" s="1309"/>
      <c r="CA79" s="1309"/>
      <c r="CB79" s="1309"/>
      <c r="CC79" s="1309"/>
      <c r="CD79" s="1309"/>
      <c r="CE79" s="1309"/>
      <c r="CF79" s="1309">
        <v>6</v>
      </c>
      <c r="CG79" s="1309"/>
      <c r="CH79" s="1309"/>
      <c r="CI79" s="1309"/>
      <c r="CJ79" s="1309"/>
      <c r="CK79" s="1309"/>
      <c r="CL79" s="1309"/>
      <c r="CM79" s="1309"/>
      <c r="CN79" s="1309">
        <v>5.6</v>
      </c>
      <c r="CO79" s="1309"/>
      <c r="CP79" s="1309"/>
      <c r="CQ79" s="1309"/>
      <c r="CR79" s="1309"/>
      <c r="CS79" s="1309"/>
      <c r="CT79" s="1309"/>
      <c r="CU79" s="1309"/>
      <c r="CV79" s="1309">
        <v>5.3</v>
      </c>
      <c r="CW79" s="1309"/>
      <c r="CX79" s="1309"/>
      <c r="CY79" s="1309"/>
      <c r="CZ79" s="1309"/>
      <c r="DA79" s="1309"/>
      <c r="DB79" s="1309"/>
      <c r="DC79" s="1309"/>
    </row>
    <row r="80" spans="2:107">
      <c r="B80" s="1278"/>
      <c r="G80" s="1297"/>
      <c r="H80" s="1297"/>
      <c r="I80" s="1311"/>
      <c r="J80" s="1311"/>
      <c r="K80" s="1327"/>
      <c r="L80" s="1327"/>
      <c r="M80" s="1327"/>
      <c r="N80" s="1327"/>
      <c r="AN80" s="1303"/>
      <c r="AO80" s="1303"/>
      <c r="AP80" s="1303"/>
      <c r="AQ80" s="1303"/>
      <c r="AR80" s="1303"/>
      <c r="AS80" s="1303"/>
      <c r="AT80" s="1303"/>
      <c r="AU80" s="1303"/>
      <c r="AV80" s="1303"/>
      <c r="AW80" s="1303"/>
      <c r="AX80" s="1303"/>
      <c r="AY80" s="1303"/>
      <c r="AZ80" s="1303"/>
      <c r="BA80" s="1303"/>
      <c r="BB80" s="1307"/>
      <c r="BC80" s="1307"/>
      <c r="BD80" s="1307"/>
      <c r="BE80" s="1307"/>
      <c r="BF80" s="1307"/>
      <c r="BG80" s="1307"/>
      <c r="BH80" s="1307"/>
      <c r="BI80" s="1307"/>
      <c r="BJ80" s="1307"/>
      <c r="BK80" s="1307"/>
      <c r="BL80" s="1307"/>
      <c r="BM80" s="1307"/>
      <c r="BN80" s="1307"/>
      <c r="BO80" s="1307"/>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1278"/>
    </row>
    <row r="82" spans="2:109" ht="17.25">
      <c r="B82" s="1278"/>
      <c r="K82" s="1328"/>
      <c r="L82" s="1328"/>
      <c r="M82" s="1328"/>
      <c r="N82" s="1328"/>
      <c r="AQ82" s="1328"/>
      <c r="AR82" s="1328"/>
      <c r="AS82" s="1328"/>
      <c r="AT82" s="1328"/>
      <c r="BC82" s="1328"/>
      <c r="BD82" s="1328"/>
      <c r="BE82" s="1328"/>
      <c r="BF82" s="1328"/>
      <c r="BO82" s="1328"/>
      <c r="BP82" s="1328"/>
      <c r="BQ82" s="1328"/>
      <c r="BR82" s="1328"/>
      <c r="CA82" s="1328"/>
      <c r="CB82" s="1328"/>
      <c r="CC82" s="1328"/>
      <c r="CD82" s="1328"/>
      <c r="CM82" s="1328"/>
      <c r="CN82" s="1328"/>
      <c r="CO82" s="1328"/>
      <c r="CP82" s="1328"/>
      <c r="CY82" s="1328"/>
      <c r="CZ82" s="1328"/>
      <c r="DA82" s="1328"/>
      <c r="DB82" s="1328"/>
      <c r="DC82" s="1328"/>
    </row>
    <row r="83" spans="2:109">
      <c r="B83" s="1280"/>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2"/>
    </row>
    <row r="84" spans="2:109">
      <c r="DD84" s="1271"/>
      <c r="DE84" s="1271"/>
    </row>
    <row r="85" spans="2:109">
      <c r="DD85" s="1271"/>
      <c r="DE85" s="1271"/>
    </row>
    <row r="86" spans="2:109" hidden="1">
      <c r="DD86" s="1271"/>
      <c r="DE86" s="1271"/>
    </row>
    <row r="87" spans="2:109" hidden="1">
      <c r="K87" s="1329"/>
      <c r="AQ87" s="1329"/>
      <c r="BC87" s="1329"/>
      <c r="BO87" s="1329"/>
      <c r="CA87" s="1329"/>
      <c r="CM87" s="1329"/>
      <c r="CY87" s="1329"/>
      <c r="DD87" s="1271"/>
      <c r="DE87" s="1271"/>
    </row>
    <row r="88" spans="2:109" hidden="1">
      <c r="DD88" s="1271"/>
      <c r="DE88" s="1271"/>
    </row>
    <row r="89" spans="2:109" hidden="1">
      <c r="DD89" s="1271"/>
      <c r="DE89" s="1271"/>
    </row>
    <row r="90" spans="2:109" hidden="1">
      <c r="DD90" s="1271"/>
      <c r="DE90" s="1271"/>
    </row>
    <row r="91" spans="2:109" hidden="1">
      <c r="DD91" s="1271"/>
      <c r="DE91" s="1271"/>
    </row>
    <row r="92" spans="2:109" ht="13.5" hidden="1" customHeight="1">
      <c r="DD92" s="1271"/>
      <c r="DE92" s="1271"/>
    </row>
    <row r="93" spans="2:109" ht="13.5" hidden="1" customHeight="1">
      <c r="DD93" s="1271"/>
      <c r="DE93" s="1271"/>
    </row>
    <row r="94" spans="2:109" ht="13.5" hidden="1" customHeight="1">
      <c r="DD94" s="1271"/>
      <c r="DE94" s="1271"/>
    </row>
    <row r="95" spans="2:109" ht="13.5" hidden="1" customHeight="1">
      <c r="DD95" s="1271"/>
      <c r="DE95" s="1271"/>
    </row>
    <row r="96" spans="2:109" ht="13.5" hidden="1" customHeight="1">
      <c r="DD96" s="1271"/>
      <c r="DE96" s="1271"/>
    </row>
    <row r="97" spans="108:109" ht="13.5" hidden="1" customHeight="1">
      <c r="DD97" s="1271"/>
      <c r="DE97" s="1271"/>
    </row>
    <row r="98" spans="108:109" ht="13.5" hidden="1" customHeight="1">
      <c r="DD98" s="1271"/>
      <c r="DE98" s="1271"/>
    </row>
    <row r="99" spans="108:109" ht="13.5" hidden="1" customHeight="1">
      <c r="DD99" s="1271"/>
      <c r="DE99" s="1271"/>
    </row>
    <row r="100" spans="108:109" ht="13.5" hidden="1" customHeight="1">
      <c r="DD100" s="1271"/>
      <c r="DE100" s="1271"/>
    </row>
    <row r="101" spans="108:109" ht="13.5" hidden="1" customHeight="1">
      <c r="DD101" s="1271"/>
      <c r="DE101" s="1271"/>
    </row>
    <row r="102" spans="108:109" ht="13.5" hidden="1" customHeight="1">
      <c r="DD102" s="1271"/>
      <c r="DE102" s="1271"/>
    </row>
    <row r="103" spans="108:109" ht="13.5" hidden="1" customHeight="1">
      <c r="DD103" s="1271"/>
      <c r="DE103" s="1271"/>
    </row>
    <row r="104" spans="108:109" ht="13.5" hidden="1" customHeight="1">
      <c r="DD104" s="1271"/>
      <c r="DE104" s="1271"/>
    </row>
    <row r="105" spans="108:109" ht="13.5" hidden="1" customHeight="1">
      <c r="DD105" s="1271"/>
      <c r="DE105" s="1271"/>
    </row>
    <row r="106" spans="108:109" ht="13.5" hidden="1" customHeight="1">
      <c r="DD106" s="1271"/>
      <c r="DE106" s="1271"/>
    </row>
    <row r="107" spans="108:109" ht="13.5" hidden="1" customHeight="1">
      <c r="DD107" s="1271"/>
      <c r="DE107" s="1271"/>
    </row>
    <row r="108" spans="108:109" ht="13.5" hidden="1" customHeight="1">
      <c r="DD108" s="1271"/>
      <c r="DE108" s="1271"/>
    </row>
    <row r="109" spans="108:109" ht="13.5" hidden="1" customHeight="1">
      <c r="DD109" s="1271"/>
      <c r="DE109" s="1271"/>
    </row>
    <row r="110" spans="108:109" ht="13.5" hidden="1" customHeight="1">
      <c r="DD110" s="1271"/>
      <c r="DE110" s="1271"/>
    </row>
    <row r="111" spans="108:109" ht="13.5" hidden="1" customHeight="1">
      <c r="DD111" s="1271"/>
      <c r="DE111" s="1271"/>
    </row>
    <row r="112" spans="108:109" ht="13.5" hidden="1" customHeight="1">
      <c r="DD112" s="1271"/>
      <c r="DE112" s="1271"/>
    </row>
    <row r="113" spans="108:109" ht="13.5" hidden="1" customHeight="1">
      <c r="DD113" s="1271"/>
      <c r="DE113" s="1271"/>
    </row>
    <row r="114" spans="108:109" ht="13.5" hidden="1" customHeight="1">
      <c r="DD114" s="1271"/>
      <c r="DE114" s="1271"/>
    </row>
    <row r="115" spans="108:109" ht="13.5" hidden="1" customHeight="1">
      <c r="DD115" s="1271"/>
      <c r="DE115" s="1271"/>
    </row>
    <row r="116" spans="108:109" ht="13.5" hidden="1" customHeight="1">
      <c r="DD116" s="1271"/>
      <c r="DE116" s="1271"/>
    </row>
    <row r="117" spans="108:109" ht="13.5" hidden="1" customHeight="1">
      <c r="DD117" s="1271"/>
      <c r="DE117" s="1271"/>
    </row>
    <row r="118" spans="108:109" ht="13.5" hidden="1" customHeight="1">
      <c r="DD118" s="1271"/>
      <c r="DE118" s="1271"/>
    </row>
    <row r="119" spans="108:109" ht="13.5" hidden="1" customHeight="1">
      <c r="DD119" s="1271"/>
      <c r="DE119" s="1271"/>
    </row>
    <row r="120" spans="108:109" ht="13.5" hidden="1" customHeight="1">
      <c r="DD120" s="1271"/>
      <c r="DE120" s="1271"/>
    </row>
    <row r="121" spans="108:109" ht="13.5" hidden="1" customHeight="1">
      <c r="DD121" s="1271"/>
      <c r="DE121" s="1271"/>
    </row>
    <row r="122" spans="108:109" ht="13.5" hidden="1" customHeight="1">
      <c r="DD122" s="1271"/>
      <c r="DE122" s="1271"/>
    </row>
    <row r="123" spans="108:109" ht="13.5" hidden="1" customHeight="1">
      <c r="DD123" s="1271"/>
      <c r="DE123" s="1271"/>
    </row>
    <row r="124" spans="108:109" ht="13.5" hidden="1" customHeight="1">
      <c r="DD124" s="1271"/>
      <c r="DE124" s="1271"/>
    </row>
    <row r="125" spans="108:109" ht="13.5" hidden="1" customHeight="1">
      <c r="DD125" s="1271"/>
      <c r="DE125" s="1271"/>
    </row>
    <row r="126" spans="108:109" ht="13.5" hidden="1" customHeight="1">
      <c r="DD126" s="1271"/>
      <c r="DE126" s="1271"/>
    </row>
    <row r="127" spans="108:109" ht="13.5" hidden="1" customHeight="1">
      <c r="DD127" s="1271"/>
      <c r="DE127" s="1271"/>
    </row>
    <row r="128" spans="108:109" ht="13.5" hidden="1" customHeight="1">
      <c r="DD128" s="1271"/>
      <c r="DE128" s="1271"/>
    </row>
    <row r="129" spans="108:109" ht="13.5" hidden="1" customHeight="1">
      <c r="DD129" s="1271"/>
      <c r="DE129" s="1271"/>
    </row>
    <row r="130" spans="108:109" ht="13.5" hidden="1" customHeight="1">
      <c r="DD130" s="1271"/>
      <c r="DE130" s="1271"/>
    </row>
    <row r="131" spans="108:109" ht="13.5" hidden="1" customHeight="1">
      <c r="DD131" s="1271"/>
      <c r="DE131" s="1271"/>
    </row>
    <row r="132" spans="108:109" ht="13.5" hidden="1" customHeight="1">
      <c r="DD132" s="1271"/>
      <c r="DE132" s="1271"/>
    </row>
    <row r="133" spans="108:109" ht="13.5" hidden="1" customHeight="1">
      <c r="DD133" s="1271"/>
      <c r="DE133" s="1271"/>
    </row>
    <row r="134" spans="108:109" ht="13.5" hidden="1" customHeight="1">
      <c r="DD134" s="1271"/>
      <c r="DE134" s="1271"/>
    </row>
    <row r="135" spans="108:109" ht="13.5" hidden="1" customHeight="1">
      <c r="DD135" s="1271"/>
      <c r="DE135" s="1271"/>
    </row>
    <row r="136" spans="108:109" ht="13.5" hidden="1" customHeight="1">
      <c r="DD136" s="1271"/>
      <c r="DE136" s="1271"/>
    </row>
    <row r="137" spans="108:109" ht="13.5" hidden="1" customHeight="1">
      <c r="DD137" s="1271"/>
      <c r="DE137" s="1271"/>
    </row>
    <row r="138" spans="108:109" ht="13.5" hidden="1" customHeight="1">
      <c r="DD138" s="1271"/>
      <c r="DE138" s="1271"/>
    </row>
    <row r="139" spans="108:109" ht="13.5" hidden="1" customHeight="1">
      <c r="DD139" s="1271"/>
      <c r="DE139" s="1271"/>
    </row>
    <row r="140" spans="108:109" ht="13.5" hidden="1" customHeight="1">
      <c r="DD140" s="1271"/>
      <c r="DE140" s="1271"/>
    </row>
    <row r="141" spans="108:109" ht="13.5" hidden="1" customHeight="1">
      <c r="DD141" s="1271"/>
      <c r="DE141" s="1271"/>
    </row>
    <row r="142" spans="108:109" ht="13.5" hidden="1" customHeight="1">
      <c r="DD142" s="1271"/>
      <c r="DE142" s="1271"/>
    </row>
    <row r="143" spans="108:109" ht="13.5" hidden="1" customHeight="1">
      <c r="DD143" s="1271"/>
      <c r="DE143" s="1271"/>
    </row>
    <row r="144" spans="108:109" ht="13.5" hidden="1" customHeight="1">
      <c r="DD144" s="1271"/>
      <c r="DE144" s="1271"/>
    </row>
    <row r="145" spans="108:109" ht="13.5" hidden="1" customHeight="1">
      <c r="DD145" s="1271"/>
      <c r="DE145" s="1271"/>
    </row>
    <row r="146" spans="108:109" ht="13.5" hidden="1" customHeight="1">
      <c r="DD146" s="1271"/>
      <c r="DE146" s="1271"/>
    </row>
    <row r="147" spans="108:109" ht="13.5" hidden="1" customHeight="1">
      <c r="DD147" s="1271"/>
      <c r="DE147" s="1271"/>
    </row>
    <row r="148" spans="108:109" ht="13.5" hidden="1" customHeight="1">
      <c r="DD148" s="1271"/>
      <c r="DE148" s="1271"/>
    </row>
    <row r="149" spans="108:109" ht="13.5" hidden="1" customHeight="1">
      <c r="DD149" s="1271"/>
      <c r="DE149" s="1271"/>
    </row>
    <row r="150" spans="108:109" ht="13.5" hidden="1" customHeight="1">
      <c r="DD150" s="1271"/>
      <c r="DE150" s="1271"/>
    </row>
    <row r="151" spans="108:109" ht="13.5" hidden="1" customHeight="1">
      <c r="DD151" s="1271"/>
      <c r="DE151" s="1271"/>
    </row>
    <row r="152" spans="108:109" ht="13.5" hidden="1" customHeight="1">
      <c r="DD152" s="1271"/>
      <c r="DE152" s="1271"/>
    </row>
    <row r="153" spans="108:109" ht="13.5" hidden="1" customHeight="1">
      <c r="DD153" s="1271"/>
      <c r="DE153" s="1271"/>
    </row>
    <row r="154" spans="108:109" ht="13.5" hidden="1" customHeight="1">
      <c r="DD154" s="1271"/>
      <c r="DE154" s="1271"/>
    </row>
    <row r="155" spans="108:109" ht="13.5" hidden="1" customHeight="1">
      <c r="DD155" s="1271"/>
      <c r="DE155" s="1271"/>
    </row>
    <row r="156" spans="108:109" ht="13.5" hidden="1" customHeight="1">
      <c r="DD156" s="1271"/>
      <c r="DE156" s="1271"/>
    </row>
    <row r="157" spans="108:109" ht="13.5" hidden="1" customHeight="1">
      <c r="DD157" s="1271"/>
      <c r="DE157" s="1271"/>
    </row>
    <row r="158" spans="108:109" ht="13.5" hidden="1" customHeight="1">
      <c r="DD158" s="1271"/>
      <c r="DE158" s="1271"/>
    </row>
    <row r="159" spans="108:109" ht="13.5" hidden="1" customHeight="1">
      <c r="DD159" s="1271"/>
      <c r="DE159" s="1271"/>
    </row>
    <row r="160" spans="108:109" ht="13.5" hidden="1" customHeight="1">
      <c r="DD160" s="1271"/>
      <c r="DE160" s="1271"/>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2YxB1boyaZdi48vkOMIAHhQ9DEBUBIDJtR8vbHQispdSzTD3ohEZZ+ntcELsPH2mxldxZFEoOLL9/IsXuJkKg==" saltValue="U2c863X/0EERsyZs8co/9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ttbxdqptlo3NAU31iaWlcweqttCZel0Yo9VkjPlFOH1znxQdVSC8Zv9G8Mgt/D5b0KXhI7AtjWYGgeQ3HWQ9w==" saltValue="6ng7JYgCkXD7fM3/lSK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D91" sqref="AD91"/>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555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MsWNf/URvR50Ex50cmd9goEX5OH3LO4ohrgwxHk5LQCrO+zw155RLSKV/gtwNwyMsKCcX9N48IknO8DPZhkRw==" saltValue="dU7ZxakNeZ6nrC5tXUyJ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125359</v>
      </c>
      <c r="E3" s="161"/>
      <c r="F3" s="162">
        <v>128485</v>
      </c>
      <c r="G3" s="163"/>
      <c r="H3" s="164"/>
    </row>
    <row r="4" spans="1:8">
      <c r="A4" s="165"/>
      <c r="B4" s="166"/>
      <c r="C4" s="167"/>
      <c r="D4" s="168">
        <v>87403</v>
      </c>
      <c r="E4" s="169"/>
      <c r="F4" s="170">
        <v>62765</v>
      </c>
      <c r="G4" s="171"/>
      <c r="H4" s="172"/>
    </row>
    <row r="5" spans="1:8">
      <c r="A5" s="153" t="s">
        <v>549</v>
      </c>
      <c r="B5" s="158"/>
      <c r="C5" s="159"/>
      <c r="D5" s="160">
        <v>166645</v>
      </c>
      <c r="E5" s="161"/>
      <c r="F5" s="162">
        <v>245039</v>
      </c>
      <c r="G5" s="163"/>
      <c r="H5" s="164"/>
    </row>
    <row r="6" spans="1:8">
      <c r="A6" s="165"/>
      <c r="B6" s="166"/>
      <c r="C6" s="167"/>
      <c r="D6" s="168">
        <v>88351</v>
      </c>
      <c r="E6" s="169"/>
      <c r="F6" s="170">
        <v>108922</v>
      </c>
      <c r="G6" s="171"/>
      <c r="H6" s="172"/>
    </row>
    <row r="7" spans="1:8">
      <c r="A7" s="153" t="s">
        <v>550</v>
      </c>
      <c r="B7" s="158"/>
      <c r="C7" s="159"/>
      <c r="D7" s="160">
        <v>297660</v>
      </c>
      <c r="E7" s="161"/>
      <c r="F7" s="162">
        <v>237994</v>
      </c>
      <c r="G7" s="163"/>
      <c r="H7" s="164"/>
    </row>
    <row r="8" spans="1:8">
      <c r="A8" s="165"/>
      <c r="B8" s="166"/>
      <c r="C8" s="167"/>
      <c r="D8" s="168">
        <v>151294</v>
      </c>
      <c r="E8" s="169"/>
      <c r="F8" s="170">
        <v>110361</v>
      </c>
      <c r="G8" s="171"/>
      <c r="H8" s="172"/>
    </row>
    <row r="9" spans="1:8">
      <c r="A9" s="153" t="s">
        <v>551</v>
      </c>
      <c r="B9" s="158"/>
      <c r="C9" s="159"/>
      <c r="D9" s="160">
        <v>197825</v>
      </c>
      <c r="E9" s="161"/>
      <c r="F9" s="162">
        <v>267911</v>
      </c>
      <c r="G9" s="163"/>
      <c r="H9" s="164"/>
    </row>
    <row r="10" spans="1:8">
      <c r="A10" s="165"/>
      <c r="B10" s="166"/>
      <c r="C10" s="167"/>
      <c r="D10" s="168">
        <v>145590</v>
      </c>
      <c r="E10" s="169"/>
      <c r="F10" s="170">
        <v>106425</v>
      </c>
      <c r="G10" s="171"/>
      <c r="H10" s="172"/>
    </row>
    <row r="11" spans="1:8">
      <c r="A11" s="153" t="s">
        <v>552</v>
      </c>
      <c r="B11" s="158"/>
      <c r="C11" s="159"/>
      <c r="D11" s="160">
        <v>109560</v>
      </c>
      <c r="E11" s="161"/>
      <c r="F11" s="162">
        <v>228215</v>
      </c>
      <c r="G11" s="163"/>
      <c r="H11" s="164"/>
    </row>
    <row r="12" spans="1:8">
      <c r="A12" s="165"/>
      <c r="B12" s="166"/>
      <c r="C12" s="173"/>
      <c r="D12" s="168">
        <v>51840</v>
      </c>
      <c r="E12" s="169"/>
      <c r="F12" s="170">
        <v>117571</v>
      </c>
      <c r="G12" s="171"/>
      <c r="H12" s="172"/>
    </row>
    <row r="13" spans="1:8">
      <c r="A13" s="153"/>
      <c r="B13" s="158"/>
      <c r="C13" s="174"/>
      <c r="D13" s="175">
        <v>179410</v>
      </c>
      <c r="E13" s="176"/>
      <c r="F13" s="177">
        <v>221529</v>
      </c>
      <c r="G13" s="178"/>
      <c r="H13" s="164"/>
    </row>
    <row r="14" spans="1:8">
      <c r="A14" s="165"/>
      <c r="B14" s="166"/>
      <c r="C14" s="167"/>
      <c r="D14" s="168">
        <v>104896</v>
      </c>
      <c r="E14" s="169"/>
      <c r="F14" s="170">
        <v>101209</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8.7899999999999991</v>
      </c>
      <c r="C19" s="179">
        <f>ROUND(VALUE(SUBSTITUTE(実質収支比率等に係る経年分析!G$48,"▲","-")),2)</f>
        <v>12.47</v>
      </c>
      <c r="D19" s="179">
        <f>ROUND(VALUE(SUBSTITUTE(実質収支比率等に係る経年分析!H$48,"▲","-")),2)</f>
        <v>12.4</v>
      </c>
      <c r="E19" s="179">
        <f>ROUND(VALUE(SUBSTITUTE(実質収支比率等に係る経年分析!I$48,"▲","-")),2)</f>
        <v>9.89</v>
      </c>
      <c r="F19" s="179">
        <f>ROUND(VALUE(SUBSTITUTE(実質収支比率等に係る経年分析!J$48,"▲","-")),2)</f>
        <v>2.88</v>
      </c>
    </row>
    <row r="20" spans="1:11">
      <c r="A20" s="179" t="s">
        <v>55</v>
      </c>
      <c r="B20" s="179">
        <f>ROUND(VALUE(SUBSTITUTE(実質収支比率等に係る経年分析!F$47,"▲","-")),2)</f>
        <v>24.58</v>
      </c>
      <c r="C20" s="179">
        <f>ROUND(VALUE(SUBSTITUTE(実質収支比率等に係る経年分析!G$47,"▲","-")),2)</f>
        <v>34.340000000000003</v>
      </c>
      <c r="D20" s="179">
        <f>ROUND(VALUE(SUBSTITUTE(実質収支比率等に係る経年分析!H$47,"▲","-")),2)</f>
        <v>42.1</v>
      </c>
      <c r="E20" s="179">
        <f>ROUND(VALUE(SUBSTITUTE(実質収支比率等に係る経年分析!I$47,"▲","-")),2)</f>
        <v>43.11</v>
      </c>
      <c r="F20" s="179">
        <f>ROUND(VALUE(SUBSTITUTE(実質収支比率等に係る経年分析!J$47,"▲","-")),2)</f>
        <v>39.78</v>
      </c>
    </row>
    <row r="21" spans="1:11">
      <c r="A21" s="179" t="s">
        <v>56</v>
      </c>
      <c r="B21" s="179">
        <f>IF(ISNUMBER(VALUE(SUBSTITUTE(実質収支比率等に係る経年分析!F$49,"▲","-"))),ROUND(VALUE(SUBSTITUTE(実質収支比率等に係る経年分析!F$49,"▲","-")),2),NA())</f>
        <v>4.95</v>
      </c>
      <c r="C21" s="179">
        <f>IF(ISNUMBER(VALUE(SUBSTITUTE(実質収支比率等に係る経年分析!G$49,"▲","-"))),ROUND(VALUE(SUBSTITUTE(実質収支比率等に係る経年分析!G$49,"▲","-")),2),NA())</f>
        <v>14.15</v>
      </c>
      <c r="D21" s="179">
        <f>IF(ISNUMBER(VALUE(SUBSTITUTE(実質収支比率等に係る経年分析!H$49,"▲","-"))),ROUND(VALUE(SUBSTITUTE(実質収支比率等に係る経年分析!H$49,"▲","-")),2),NA())</f>
        <v>6.99</v>
      </c>
      <c r="E21" s="179">
        <f>IF(ISNUMBER(VALUE(SUBSTITUTE(実質収支比率等に係る経年分析!I$49,"▲","-"))),ROUND(VALUE(SUBSTITUTE(実質収支比率等に係る経年分析!I$49,"▲","-")),2),NA())</f>
        <v>-2.74</v>
      </c>
      <c r="F21" s="179">
        <f>IF(ISNUMBER(VALUE(SUBSTITUTE(実質収支比率等に係る経年分析!J$49,"▲","-"))),ROUND(VALUE(SUBSTITUTE(実質収支比率等に係る経年分析!J$49,"▲","-")),2),NA())</f>
        <v>-11.07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0.46</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0.08</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v>
      </c>
    </row>
    <row r="33" spans="1:16">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0.21</v>
      </c>
    </row>
    <row r="34" spans="1:16">
      <c r="A34" s="180" t="str">
        <f>IF(連結実質赤字比率に係る赤字・黒字の構成分析!C$36="",NA(),連結実質赤字比率に係る赤字・黒字の構成分析!C$36)</f>
        <v>農業集落排水事業特別会計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0.27</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0.86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8.8699999999999992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2.87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393</v>
      </c>
      <c r="E42" s="181"/>
      <c r="F42" s="181"/>
      <c r="G42" s="181">
        <f>'実質公債費比率（分子）の構造'!L$52</f>
        <v>367</v>
      </c>
      <c r="H42" s="181"/>
      <c r="I42" s="181"/>
      <c r="J42" s="181">
        <f>'実質公債費比率（分子）の構造'!M$52</f>
        <v>375</v>
      </c>
      <c r="K42" s="181"/>
      <c r="L42" s="181"/>
      <c r="M42" s="181">
        <f>'実質公債費比率（分子）の構造'!N$52</f>
        <v>375</v>
      </c>
      <c r="N42" s="181"/>
      <c r="O42" s="181"/>
      <c r="P42" s="181">
        <f>'実質公債費比率（分子）の構造'!O$52</f>
        <v>393</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23</v>
      </c>
      <c r="C44" s="181"/>
      <c r="D44" s="181"/>
      <c r="E44" s="181">
        <f>'実質公債費比率（分子）の構造'!L$50</f>
        <v>23</v>
      </c>
      <c r="F44" s="181"/>
      <c r="G44" s="181"/>
      <c r="H44" s="181">
        <f>'実質公債費比率（分子）の構造'!M$50</f>
        <v>10</v>
      </c>
      <c r="I44" s="181"/>
      <c r="J44" s="181"/>
      <c r="K44" s="181">
        <f>'実質公債費比率（分子）の構造'!N$50</f>
        <v>10</v>
      </c>
      <c r="L44" s="181"/>
      <c r="M44" s="181"/>
      <c r="N44" s="181">
        <f>'実質公債費比率（分子）の構造'!O$50</f>
        <v>10</v>
      </c>
      <c r="O44" s="181"/>
      <c r="P44" s="181"/>
    </row>
    <row r="45" spans="1:16">
      <c r="A45" s="181" t="s">
        <v>66</v>
      </c>
      <c r="B45" s="181">
        <f>'実質公債費比率（分子）の構造'!K$49</f>
        <v>7</v>
      </c>
      <c r="C45" s="181"/>
      <c r="D45" s="181"/>
      <c r="E45" s="181">
        <f>'実質公債費比率（分子）の構造'!L$49</f>
        <v>10</v>
      </c>
      <c r="F45" s="181"/>
      <c r="G45" s="181"/>
      <c r="H45" s="181">
        <f>'実質公債費比率（分子）の構造'!M$49</f>
        <v>10</v>
      </c>
      <c r="I45" s="181"/>
      <c r="J45" s="181"/>
      <c r="K45" s="181">
        <f>'実質公債費比率（分子）の構造'!N$49</f>
        <v>10</v>
      </c>
      <c r="L45" s="181"/>
      <c r="M45" s="181"/>
      <c r="N45" s="181">
        <f>'実質公債費比率（分子）の構造'!O$49</f>
        <v>5</v>
      </c>
      <c r="O45" s="181"/>
      <c r="P45" s="181"/>
    </row>
    <row r="46" spans="1:16">
      <c r="A46" s="181" t="s">
        <v>67</v>
      </c>
      <c r="B46" s="181">
        <f>'実質公債費比率（分子）の構造'!K$48</f>
        <v>183</v>
      </c>
      <c r="C46" s="181"/>
      <c r="D46" s="181"/>
      <c r="E46" s="181">
        <f>'実質公債費比率（分子）の構造'!L$48</f>
        <v>178</v>
      </c>
      <c r="F46" s="181"/>
      <c r="G46" s="181"/>
      <c r="H46" s="181">
        <f>'実質公債費比率（分子）の構造'!M$48</f>
        <v>205</v>
      </c>
      <c r="I46" s="181"/>
      <c r="J46" s="181"/>
      <c r="K46" s="181">
        <f>'実質公債費比率（分子）の構造'!N$48</f>
        <v>196</v>
      </c>
      <c r="L46" s="181"/>
      <c r="M46" s="181"/>
      <c r="N46" s="181">
        <f>'実質公債費比率（分子）の構造'!O$48</f>
        <v>245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306</v>
      </c>
      <c r="C49" s="181"/>
      <c r="D49" s="181"/>
      <c r="E49" s="181">
        <f>'実質公債費比率（分子）の構造'!L$45</f>
        <v>287</v>
      </c>
      <c r="F49" s="181"/>
      <c r="G49" s="181"/>
      <c r="H49" s="181">
        <f>'実質公債費比率（分子）の構造'!M$45</f>
        <v>308</v>
      </c>
      <c r="I49" s="181"/>
      <c r="J49" s="181"/>
      <c r="K49" s="181">
        <f>'実質公債費比率（分子）の構造'!N$45</f>
        <v>320</v>
      </c>
      <c r="L49" s="181"/>
      <c r="M49" s="181"/>
      <c r="N49" s="181">
        <f>'実質公債費比率（分子）の構造'!O$45</f>
        <v>333</v>
      </c>
      <c r="O49" s="181"/>
      <c r="P49" s="181"/>
    </row>
    <row r="50" spans="1:16">
      <c r="A50" s="181" t="s">
        <v>71</v>
      </c>
      <c r="B50" s="181" t="e">
        <f>NA()</f>
        <v>#N/A</v>
      </c>
      <c r="C50" s="181">
        <f>IF(ISNUMBER('実質公債費比率（分子）の構造'!K$53),'実質公債費比率（分子）の構造'!K$53,NA())</f>
        <v>126</v>
      </c>
      <c r="D50" s="181" t="e">
        <f>NA()</f>
        <v>#N/A</v>
      </c>
      <c r="E50" s="181" t="e">
        <f>NA()</f>
        <v>#N/A</v>
      </c>
      <c r="F50" s="181">
        <f>IF(ISNUMBER('実質公債費比率（分子）の構造'!L$53),'実質公債費比率（分子）の構造'!L$53,NA())</f>
        <v>131</v>
      </c>
      <c r="G50" s="181" t="e">
        <f>NA()</f>
        <v>#N/A</v>
      </c>
      <c r="H50" s="181" t="e">
        <f>NA()</f>
        <v>#N/A</v>
      </c>
      <c r="I50" s="181">
        <f>IF(ISNUMBER('実質公債費比率（分子）の構造'!M$53),'実質公債費比率（分子）の構造'!M$53,NA())</f>
        <v>158</v>
      </c>
      <c r="J50" s="181" t="e">
        <f>NA()</f>
        <v>#N/A</v>
      </c>
      <c r="K50" s="181" t="e">
        <f>NA()</f>
        <v>#N/A</v>
      </c>
      <c r="L50" s="181">
        <f>IF(ISNUMBER('実質公債費比率（分子）の構造'!N$53),'実質公債費比率（分子）の構造'!N$53,NA())</f>
        <v>161</v>
      </c>
      <c r="M50" s="181" t="e">
        <f>NA()</f>
        <v>#N/A</v>
      </c>
      <c r="N50" s="181" t="e">
        <f>NA()</f>
        <v>#N/A</v>
      </c>
      <c r="O50" s="181">
        <f>IF(ISNUMBER('実質公債費比率（分子）の構造'!O$53),'実質公債費比率（分子）の構造'!O$53,NA())</f>
        <v>200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4050</v>
      </c>
      <c r="E56" s="180"/>
      <c r="F56" s="180"/>
      <c r="G56" s="180">
        <f>'将来負担比率（分子）の構造'!J$52</f>
        <v>4093</v>
      </c>
      <c r="H56" s="180"/>
      <c r="I56" s="180"/>
      <c r="J56" s="180">
        <f>'将来負担比率（分子）の構造'!K$52</f>
        <v>4077</v>
      </c>
      <c r="K56" s="180"/>
      <c r="L56" s="180"/>
      <c r="M56" s="180">
        <f>'将来負担比率（分子）の構造'!L$52</f>
        <v>4359</v>
      </c>
      <c r="N56" s="180"/>
      <c r="O56" s="180"/>
      <c r="P56" s="180">
        <f>'将来負担比率（分子）の構造'!M$52</f>
        <v>4570</v>
      </c>
    </row>
    <row r="57" spans="1:16">
      <c r="A57" s="180" t="s">
        <v>42</v>
      </c>
      <c r="B57" s="180"/>
      <c r="C57" s="180"/>
      <c r="D57" s="180">
        <f>'将来負担比率（分子）の構造'!I$51</f>
        <v>41</v>
      </c>
      <c r="E57" s="180"/>
      <c r="F57" s="180"/>
      <c r="G57" s="180">
        <f>'将来負担比率（分子）の構造'!J$51</f>
        <v>35</v>
      </c>
      <c r="H57" s="180"/>
      <c r="I57" s="180"/>
      <c r="J57" s="180">
        <f>'将来負担比率（分子）の構造'!K$51</f>
        <v>28</v>
      </c>
      <c r="K57" s="180"/>
      <c r="L57" s="180"/>
      <c r="M57" s="180">
        <f>'将来負担比率（分子）の構造'!L$51</f>
        <v>22</v>
      </c>
      <c r="N57" s="180"/>
      <c r="O57" s="180"/>
      <c r="P57" s="180">
        <f>'将来負担比率（分子）の構造'!M$51</f>
        <v>15</v>
      </c>
    </row>
    <row r="58" spans="1:16">
      <c r="A58" s="180" t="s">
        <v>41</v>
      </c>
      <c r="B58" s="180"/>
      <c r="C58" s="180"/>
      <c r="D58" s="180">
        <f>'将来負担比率（分子）の構造'!I$50</f>
        <v>1341</v>
      </c>
      <c r="E58" s="180"/>
      <c r="F58" s="180"/>
      <c r="G58" s="180">
        <f>'将来負担比率（分子）の構造'!J$50</f>
        <v>1356</v>
      </c>
      <c r="H58" s="180"/>
      <c r="I58" s="180"/>
      <c r="J58" s="180">
        <f>'将来負担比率（分子）の構造'!K$50</f>
        <v>1518</v>
      </c>
      <c r="K58" s="180"/>
      <c r="L58" s="180"/>
      <c r="M58" s="180">
        <f>'将来負担比率（分子）の構造'!L$50</f>
        <v>1680</v>
      </c>
      <c r="N58" s="180"/>
      <c r="O58" s="180"/>
      <c r="P58" s="180">
        <f>'将来負担比率（分子）の構造'!M$50</f>
        <v>1620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338</v>
      </c>
      <c r="C62" s="180"/>
      <c r="D62" s="180"/>
      <c r="E62" s="180">
        <f>'将来負担比率（分子）の構造'!J$45</f>
        <v>488</v>
      </c>
      <c r="F62" s="180"/>
      <c r="G62" s="180"/>
      <c r="H62" s="180">
        <f>'将来負担比率（分子）の構造'!K$45</f>
        <v>367</v>
      </c>
      <c r="I62" s="180"/>
      <c r="J62" s="180"/>
      <c r="K62" s="180">
        <f>'将来負担比率（分子）の構造'!L$45</f>
        <v>389</v>
      </c>
      <c r="L62" s="180"/>
      <c r="M62" s="180"/>
      <c r="N62" s="180">
        <f>'将来負担比率（分子）の構造'!M$45</f>
        <v>359</v>
      </c>
      <c r="O62" s="180"/>
      <c r="P62" s="180"/>
    </row>
    <row r="63" spans="1:16">
      <c r="A63" s="180" t="s">
        <v>34</v>
      </c>
      <c r="B63" s="180">
        <f>'将来負担比率（分子）の構造'!I$44</f>
        <v>23</v>
      </c>
      <c r="C63" s="180"/>
      <c r="D63" s="180"/>
      <c r="E63" s="180">
        <f>'将来負担比率（分子）の構造'!J$44</f>
        <v>18</v>
      </c>
      <c r="F63" s="180"/>
      <c r="G63" s="180"/>
      <c r="H63" s="180">
        <f>'将来負担比率（分子）の構造'!K$44</f>
        <v>12</v>
      </c>
      <c r="I63" s="180"/>
      <c r="J63" s="180"/>
      <c r="K63" s="180">
        <f>'将来負担比率（分子）の構造'!L$44</f>
        <v>7</v>
      </c>
      <c r="L63" s="180"/>
      <c r="M63" s="180"/>
      <c r="N63" s="180">
        <f>'将来負担比率（分子）の構造'!M$44</f>
        <v>18</v>
      </c>
      <c r="O63" s="180"/>
      <c r="P63" s="180"/>
    </row>
    <row r="64" spans="1:16">
      <c r="A64" s="180" t="s">
        <v>33</v>
      </c>
      <c r="B64" s="180">
        <f>'将来負担比率（分子）の構造'!I$43</f>
        <v>2599</v>
      </c>
      <c r="C64" s="180"/>
      <c r="D64" s="180"/>
      <c r="E64" s="180">
        <f>'将来負担比率（分子）の構造'!J$43</f>
        <v>2446</v>
      </c>
      <c r="F64" s="180"/>
      <c r="G64" s="180"/>
      <c r="H64" s="180">
        <f>'将来負担比率（分子）の構造'!K$43</f>
        <v>2534</v>
      </c>
      <c r="I64" s="180"/>
      <c r="J64" s="180"/>
      <c r="K64" s="180">
        <f>'将来負担比率（分子）の構造'!L$43</f>
        <v>2420</v>
      </c>
      <c r="L64" s="180"/>
      <c r="M64" s="180"/>
      <c r="N64" s="180">
        <f>'将来負担比率（分子）の構造'!M$43</f>
        <v>2298</v>
      </c>
      <c r="O64" s="180"/>
      <c r="P64" s="180"/>
    </row>
    <row r="65" spans="1:16">
      <c r="A65" s="180" t="s">
        <v>32</v>
      </c>
      <c r="B65" s="180">
        <f>'将来負担比率（分子）の構造'!I$42</f>
        <v>23</v>
      </c>
      <c r="C65" s="180"/>
      <c r="D65" s="180"/>
      <c r="E65" s="180">
        <f>'将来負担比率（分子）の構造'!J$42</f>
        <v>13</v>
      </c>
      <c r="F65" s="180"/>
      <c r="G65" s="180"/>
      <c r="H65" s="180">
        <f>'将来負担比率（分子）の構造'!K$42</f>
        <v>10</v>
      </c>
      <c r="I65" s="180"/>
      <c r="J65" s="180"/>
      <c r="K65" s="180">
        <f>'将来負担比率（分子）の構造'!L$42</f>
        <v>10</v>
      </c>
      <c r="L65" s="180"/>
      <c r="M65" s="180"/>
      <c r="N65" s="180" t="str">
        <f>'将来負担比率（分子）の構造'!M$42</f>
        <v>-</v>
      </c>
      <c r="O65" s="180"/>
      <c r="P65" s="180"/>
    </row>
    <row r="66" spans="1:16">
      <c r="A66" s="180" t="s">
        <v>31</v>
      </c>
      <c r="B66" s="180">
        <f>'将来負担比率（分子）の構造'!I$41</f>
        <v>3805</v>
      </c>
      <c r="C66" s="180"/>
      <c r="D66" s="180"/>
      <c r="E66" s="180">
        <f>'将来負担比率（分子）の構造'!J$41</f>
        <v>4087</v>
      </c>
      <c r="F66" s="180"/>
      <c r="G66" s="180"/>
      <c r="H66" s="180">
        <f>'将来負担比率（分子）の構造'!K$41</f>
        <v>4752</v>
      </c>
      <c r="I66" s="180"/>
      <c r="J66" s="180"/>
      <c r="K66" s="180">
        <f>'将来負担比率（分子）の構造'!L$41</f>
        <v>5257</v>
      </c>
      <c r="L66" s="180"/>
      <c r="M66" s="180"/>
      <c r="N66" s="180">
        <f>'将来負担比率（分子）の構造'!M$41</f>
        <v>5389</v>
      </c>
      <c r="O66" s="180"/>
      <c r="P66" s="180"/>
    </row>
    <row r="67" spans="1:16">
      <c r="A67" s="180" t="s">
        <v>75</v>
      </c>
      <c r="B67" s="180" t="e">
        <f>NA()</f>
        <v>#N/A</v>
      </c>
      <c r="C67" s="180">
        <f>IF(ISNUMBER('将来負担比率（分子）の構造'!I$53), IF('将来負担比率（分子）の構造'!I$53 &lt; 0, 0, '将来負担比率（分子）の構造'!I$53), NA())</f>
        <v>1357</v>
      </c>
      <c r="D67" s="180" t="e">
        <f>NA()</f>
        <v>#N/A</v>
      </c>
      <c r="E67" s="180" t="e">
        <f>NA()</f>
        <v>#N/A</v>
      </c>
      <c r="F67" s="180">
        <f>IF(ISNUMBER('将来負担比率（分子）の構造'!J$53), IF('将来負担比率（分子）の構造'!J$53 &lt; 0, 0, '将来負担比率（分子）の構造'!J$53), NA())</f>
        <v>1568</v>
      </c>
      <c r="G67" s="180" t="e">
        <f>NA()</f>
        <v>#N/A</v>
      </c>
      <c r="H67" s="180" t="e">
        <f>NA()</f>
        <v>#N/A</v>
      </c>
      <c r="I67" s="180">
        <f>IF(ISNUMBER('将来負担比率（分子）の構造'!K$53), IF('将来負担比率（分子）の構造'!K$53 &lt; 0, 0, '将来負担比率（分子）の構造'!K$53), NA())</f>
        <v>2052</v>
      </c>
      <c r="J67" s="180" t="e">
        <f>NA()</f>
        <v>#N/A</v>
      </c>
      <c r="K67" s="180" t="e">
        <f>NA()</f>
        <v>#N/A</v>
      </c>
      <c r="L67" s="180">
        <f>IF(ISNUMBER('将来負担比率（分子）の構造'!L$53), IF('将来負担比率（分子）の構造'!L$53 &lt; 0, 0, '将来負担比率（分子）の構造'!L$53), NA())</f>
        <v>2023</v>
      </c>
      <c r="M67" s="180" t="e">
        <f>NA()</f>
        <v>#N/A</v>
      </c>
      <c r="N67" s="180" t="e">
        <f>NA()</f>
        <v>#N/A</v>
      </c>
      <c r="O67" s="180">
        <f>IF(ISNUMBER('将来負担比率（分子）の構造'!M$53), IF('将来負担比率（分子）の構造'!M$53 &lt; 0, 0, '将来負担比率（分子）の構造'!M$53), NA())</f>
        <v>1858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1053</v>
      </c>
      <c r="C72" s="184">
        <f>基金残高に係る経年分析!G55</f>
        <v>1054</v>
      </c>
      <c r="D72" s="184">
        <f>基金残高に係る経年分析!H55</f>
        <v>959</v>
      </c>
    </row>
    <row r="73" spans="1:16">
      <c r="A73" s="183" t="s">
        <v>78</v>
      </c>
      <c r="B73" s="184">
        <f>基金残高に係る経年分析!F56</f>
        <v>64</v>
      </c>
      <c r="C73" s="184">
        <f>基金残高に係る経年分析!G56</f>
        <v>66</v>
      </c>
      <c r="D73" s="184">
        <f>基金残高に係る経年分析!H56</f>
        <v>68</v>
      </c>
    </row>
    <row r="74" spans="1:16">
      <c r="A74" s="183" t="s">
        <v>79</v>
      </c>
      <c r="B74" s="184">
        <f>基金残高に係る経年分析!F57</f>
        <v>258</v>
      </c>
      <c r="C74" s="184">
        <f>基金残高に係る経年分析!G57</f>
        <v>421</v>
      </c>
      <c r="D74" s="184">
        <f>基金残高に係る経年分析!H57</f>
        <v>455</v>
      </c>
    </row>
  </sheetData>
  <sheetProtection algorithmName="SHA-512" hashValue="KFw8QPCartYfJJuX88py4ORPougaI0s1JKnz7J5XFTsitUr+Zl0/qKNt2xNyGvP6SmTLXP6RjJ8nK1HRVwbW0A==" saltValue="1wWzKP+Z4Ci8OMRWSphi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2020-02-29T05:45:07Z</cp:lastPrinted>
  <dcterms:created xsi:type="dcterms:W3CDTF">2020-02-10T02:35:25Z</dcterms:created>
  <dcterms:modified xsi:type="dcterms:W3CDTF">2020-09-18T01:24:21Z</dcterms:modified>
  <cp:category/>
</cp:coreProperties>
</file>